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Labyrinth\2021 Update\SEF\Ch 9\"/>
    </mc:Choice>
  </mc:AlternateContent>
  <xr:revisionPtr revIDLastSave="0" documentId="13_ncr:1_{5D31E248-B646-44AA-954A-B44706A5BD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l Sales" sheetId="1" r:id="rId1"/>
    <sheet name="Aug Sales" sheetId="2" r:id="rId2"/>
    <sheet name="Sept Sales" sheetId="3" r:id="rId3"/>
    <sheet name="Q3 Sales Summary" sheetId="4" r:id="rId4"/>
  </sheets>
  <definedNames>
    <definedName name="_xlnm._FilterDatabase" localSheetId="1" hidden="1">'Aug Sales'!$A$4:$I$33</definedName>
    <definedName name="_xlnm._FilterDatabase" localSheetId="0" hidden="1">'Jul Sales'!$A$4:$I$33</definedName>
    <definedName name="_xlnm._FilterDatabase" localSheetId="3" hidden="1">'Q3 Sales Summary'!$A$4:$I$33</definedName>
    <definedName name="_xlnm._FilterDatabase" localSheetId="2" hidden="1">'Sept Sales'!$A$4:$I$33</definedName>
    <definedName name="_xlnm.Print_Titles" localSheetId="1">'Aug Sales'!$4:$4</definedName>
    <definedName name="_xlnm.Print_Titles" localSheetId="0">'Jul Sales'!$4:$4</definedName>
    <definedName name="_xlnm.Print_Titles" localSheetId="3">'Q3 Sales Summary'!$4:$4</definedName>
    <definedName name="_xlnm.Print_Titles" localSheetId="2">'Sept Sales'!$4:$4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2" l="1"/>
  <c r="M16" i="2"/>
  <c r="M15" i="2"/>
  <c r="M10" i="2"/>
  <c r="M9" i="2"/>
  <c r="M8" i="2"/>
  <c r="M7" i="2"/>
  <c r="M6" i="2"/>
  <c r="M5" i="2"/>
  <c r="M18" i="2" l="1"/>
  <c r="M19" i="2" s="1"/>
</calcChain>
</file>

<file path=xl/sharedStrings.xml><?xml version="1.0" encoding="utf-8"?>
<sst xmlns="http://schemas.openxmlformats.org/spreadsheetml/2006/main" count="737" uniqueCount="221">
  <si>
    <t>Airspace Travel Company</t>
  </si>
  <si>
    <t>First Name</t>
  </si>
  <si>
    <t>Last Name</t>
  </si>
  <si>
    <t>Employee ID#</t>
  </si>
  <si>
    <t>Location</t>
  </si>
  <si>
    <t>Commissions</t>
  </si>
  <si>
    <t>Toronto</t>
  </si>
  <si>
    <t>Sales</t>
  </si>
  <si>
    <t>Miami</t>
  </si>
  <si>
    <t>Vancouver</t>
  </si>
  <si>
    <t>August Sales Results</t>
  </si>
  <si>
    <t>Debra Cutler</t>
  </si>
  <si>
    <t>Terrence King</t>
  </si>
  <si>
    <t>Tracy Bryant</t>
  </si>
  <si>
    <t>Timothy Zaghit</t>
  </si>
  <si>
    <t>Kristen Chambers</t>
  </si>
  <si>
    <t>Cassie Temple</t>
  </si>
  <si>
    <t>Kobe Curry</t>
  </si>
  <si>
    <t>Justin Carson</t>
  </si>
  <si>
    <t>Susan Colley</t>
  </si>
  <si>
    <t>Cynthia Lambert</t>
  </si>
  <si>
    <t>Natalia Giangualano</t>
  </si>
  <si>
    <t>Cam Owens</t>
  </si>
  <si>
    <t>Rosa Cerqueira</t>
  </si>
  <si>
    <t>Position</t>
  </si>
  <si>
    <t>Agent</t>
  </si>
  <si>
    <t>Manager</t>
  </si>
  <si>
    <t>lorraine martine</t>
  </si>
  <si>
    <t>dave martin</t>
  </si>
  <si>
    <t>hope mooney</t>
  </si>
  <si>
    <t>samantha langley</t>
  </si>
  <si>
    <t>steven samuel</t>
  </si>
  <si>
    <t>william emerson</t>
  </si>
  <si>
    <t>elizabeth betts</t>
  </si>
  <si>
    <t>New</t>
  </si>
  <si>
    <t>Los</t>
  </si>
  <si>
    <t>York</t>
  </si>
  <si>
    <t>Angeles</t>
  </si>
  <si>
    <t>TIM MCKAY</t>
  </si>
  <si>
    <t>ADAM LANDRY</t>
  </si>
  <si>
    <t>August Sales Summary</t>
  </si>
  <si>
    <t>Target</t>
  </si>
  <si>
    <t>Description</t>
  </si>
  <si>
    <t>Amount</t>
  </si>
  <si>
    <t>None</t>
  </si>
  <si>
    <t>Lebron Carter</t>
  </si>
  <si>
    <t>#12731000x</t>
  </si>
  <si>
    <t>#14155000x</t>
  </si>
  <si>
    <t>#15332000x</t>
  </si>
  <si>
    <t>#15435000x</t>
  </si>
  <si>
    <t>#15563000x</t>
  </si>
  <si>
    <t>#17409000x</t>
  </si>
  <si>
    <t>#17552000x</t>
  </si>
  <si>
    <t>#17641000x</t>
  </si>
  <si>
    <t>#20177000x</t>
  </si>
  <si>
    <t>#20303000x</t>
  </si>
  <si>
    <t>#22221000x</t>
  </si>
  <si>
    <t>#22404000x</t>
  </si>
  <si>
    <t>#12446000xx</t>
  </si>
  <si>
    <t>#1265100000</t>
  </si>
  <si>
    <t>#130410xxxx</t>
  </si>
  <si>
    <t>#13434000x0x</t>
  </si>
  <si>
    <t>#13901000xx</t>
  </si>
  <si>
    <t>#14398000</t>
  </si>
  <si>
    <t>#14661000xxx</t>
  </si>
  <si>
    <t>#1476700000x</t>
  </si>
  <si>
    <t>#1491700x</t>
  </si>
  <si>
    <t>#17371000xxx</t>
  </si>
  <si>
    <t>#17416000x0x</t>
  </si>
  <si>
    <t>#19191000xx</t>
  </si>
  <si>
    <t>#19657000000</t>
  </si>
  <si>
    <t>#20368000xxx</t>
  </si>
  <si>
    <t>#21580000xx</t>
  </si>
  <si>
    <t>#21851000xx</t>
  </si>
  <si>
    <t>#232360000x00</t>
  </si>
  <si>
    <t>Robert Derf</t>
  </si>
  <si>
    <t>Amir johnson</t>
  </si>
  <si>
    <t>justin james</t>
  </si>
  <si>
    <t>Simran Singh</t>
  </si>
  <si>
    <t>sarah goldman</t>
  </si>
  <si>
    <t>Stephen Neal</t>
  </si>
  <si>
    <t>July Sales Results</t>
  </si>
  <si>
    <t>July Sales Summary</t>
  </si>
  <si>
    <t>September Sales Results</t>
  </si>
  <si>
    <t>September Sales Summary</t>
  </si>
  <si>
    <t>Quarter 3 Sales Results</t>
  </si>
  <si>
    <t>Email</t>
  </si>
  <si>
    <t>Amir</t>
  </si>
  <si>
    <t>Johnson</t>
  </si>
  <si>
    <t>#12446</t>
  </si>
  <si>
    <t>A.Johnson@airspace.com</t>
  </si>
  <si>
    <t>Robert</t>
  </si>
  <si>
    <t>Derf</t>
  </si>
  <si>
    <t>#12651</t>
  </si>
  <si>
    <t>R.Derf@airspace.com</t>
  </si>
  <si>
    <t>Lorraine</t>
  </si>
  <si>
    <t>Martine</t>
  </si>
  <si>
    <t>#12731</t>
  </si>
  <si>
    <t>L.Martine@airspace.com</t>
  </si>
  <si>
    <t>New York</t>
  </si>
  <si>
    <t>Sarah</t>
  </si>
  <si>
    <t>Goldman</t>
  </si>
  <si>
    <t>#13041</t>
  </si>
  <si>
    <t>S.Goldman@airspace.com</t>
  </si>
  <si>
    <t>Simran</t>
  </si>
  <si>
    <t>Singh</t>
  </si>
  <si>
    <t>#13434</t>
  </si>
  <si>
    <t>S.Singh@airspace.com</t>
  </si>
  <si>
    <t>Dave</t>
  </si>
  <si>
    <t>Martin</t>
  </si>
  <si>
    <t>#13901</t>
  </si>
  <si>
    <t>D.Martin@airspace.com</t>
  </si>
  <si>
    <t>Debra</t>
  </si>
  <si>
    <t>Cutler</t>
  </si>
  <si>
    <t>#14155</t>
  </si>
  <si>
    <t>D.Cutler@airspace.com</t>
  </si>
  <si>
    <t>Lebron</t>
  </si>
  <si>
    <t>Carter</t>
  </si>
  <si>
    <t>#14398</t>
  </si>
  <si>
    <t>L.Carter@airspace.com</t>
  </si>
  <si>
    <t>Hope</t>
  </si>
  <si>
    <t>Mooney</t>
  </si>
  <si>
    <t>#14661</t>
  </si>
  <si>
    <t>H.Mooney@airspace.com</t>
  </si>
  <si>
    <t>Terrence</t>
  </si>
  <si>
    <t>King</t>
  </si>
  <si>
    <t>#14767</t>
  </si>
  <si>
    <t>T.King@airspace.com</t>
  </si>
  <si>
    <t>Tracy</t>
  </si>
  <si>
    <t>Bryant</t>
  </si>
  <si>
    <t>#14917</t>
  </si>
  <si>
    <t>T.Bryant@airspace.com</t>
  </si>
  <si>
    <t>Los Angeles</t>
  </si>
  <si>
    <t>Samantha</t>
  </si>
  <si>
    <t>Langley</t>
  </si>
  <si>
    <t>#15332</t>
  </si>
  <si>
    <t>S.Langley@airspace.com</t>
  </si>
  <si>
    <t>Stephen</t>
  </si>
  <si>
    <t>Neal</t>
  </si>
  <si>
    <t>#15435</t>
  </si>
  <si>
    <t>S.Neal@airspace.com</t>
  </si>
  <si>
    <t>Steven</t>
  </si>
  <si>
    <t>Samuel</t>
  </si>
  <si>
    <t>#15563</t>
  </si>
  <si>
    <t>S.Samuel@airspace.com</t>
  </si>
  <si>
    <t>William</t>
  </si>
  <si>
    <t>Emerson</t>
  </si>
  <si>
    <t>#17371</t>
  </si>
  <si>
    <t>W.Emerson@airspace.com</t>
  </si>
  <si>
    <t>Justin</t>
  </si>
  <si>
    <t>James</t>
  </si>
  <si>
    <t>#17409</t>
  </si>
  <si>
    <t>J.James@airspace.com</t>
  </si>
  <si>
    <t>Elizabeth</t>
  </si>
  <si>
    <t>Betts</t>
  </si>
  <si>
    <t>#17416</t>
  </si>
  <si>
    <t>E.Betts@airspace.com</t>
  </si>
  <si>
    <t>Timothy</t>
  </si>
  <si>
    <t>Zaghit</t>
  </si>
  <si>
    <t>#17552</t>
  </si>
  <si>
    <t>T.Zaghit@airspace.com</t>
  </si>
  <si>
    <t>Kristen</t>
  </si>
  <si>
    <t>Chambers</t>
  </si>
  <si>
    <t>#17641</t>
  </si>
  <si>
    <t>K.Chambers@airspace.com</t>
  </si>
  <si>
    <t>Tim</t>
  </si>
  <si>
    <t>Mckay</t>
  </si>
  <si>
    <t>#19191</t>
  </si>
  <si>
    <t>T.Mckay@airspace.com</t>
  </si>
  <si>
    <t>Cassie</t>
  </si>
  <si>
    <t>Temple</t>
  </si>
  <si>
    <t>#19657</t>
  </si>
  <si>
    <t>C.Temple@airspace.com</t>
  </si>
  <si>
    <t>Adam</t>
  </si>
  <si>
    <t>Landry</t>
  </si>
  <si>
    <t>#20177</t>
  </si>
  <si>
    <t>A.Landry@airspace.com</t>
  </si>
  <si>
    <t>Kobe</t>
  </si>
  <si>
    <t>Curry</t>
  </si>
  <si>
    <t>#20303</t>
  </si>
  <si>
    <t>K.Curry@airspace.com</t>
  </si>
  <si>
    <t>Carson</t>
  </si>
  <si>
    <t>#20368</t>
  </si>
  <si>
    <t>J.Carson@airspace.com</t>
  </si>
  <si>
    <t>Susan</t>
  </si>
  <si>
    <t>Colley</t>
  </si>
  <si>
    <t>#21580</t>
  </si>
  <si>
    <t>S.Colley@airspace.com</t>
  </si>
  <si>
    <t>Cynthia</t>
  </si>
  <si>
    <t>Lambert</t>
  </si>
  <si>
    <t>#21851</t>
  </si>
  <si>
    <t>C.Lambert@airspace.com</t>
  </si>
  <si>
    <t>Natalia</t>
  </si>
  <si>
    <t>Giangualano</t>
  </si>
  <si>
    <t>#22221</t>
  </si>
  <si>
    <t>N.Giangualano@airspace.com</t>
  </si>
  <si>
    <t>Cam</t>
  </si>
  <si>
    <t>Owens</t>
  </si>
  <si>
    <t>#22404</t>
  </si>
  <si>
    <t>C.Owens@airspace.com</t>
  </si>
  <si>
    <t>Rosa</t>
  </si>
  <si>
    <t>Cerqueira</t>
  </si>
  <si>
    <t>#23236</t>
  </si>
  <si>
    <t>R.Cerqueira@airspace.com</t>
  </si>
  <si>
    <t>Miami Employees</t>
  </si>
  <si>
    <t>Miami Employee Commissions</t>
  </si>
  <si>
    <t>Miami Average Sales</t>
  </si>
  <si>
    <t>Miami Employees - Sales &gt;$10,000</t>
  </si>
  <si>
    <t>Toronto Employees - Sales &gt;$10,000</t>
  </si>
  <si>
    <t>Miami Mgr Comm's - Sales &lt;$10,000</t>
  </si>
  <si>
    <t>August Totals</t>
  </si>
  <si>
    <t>Total Sales</t>
  </si>
  <si>
    <t>Total Commissions</t>
  </si>
  <si>
    <t>Total Bonus</t>
  </si>
  <si>
    <t>Total Paid Out</t>
  </si>
  <si>
    <t>Total Paid Out as % of Sales</t>
  </si>
  <si>
    <t>September Totals</t>
  </si>
  <si>
    <t>July Totals</t>
  </si>
  <si>
    <t>Bonus</t>
  </si>
  <si>
    <t>Sales Rep</t>
  </si>
  <si>
    <t>Sales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</si>
</sst>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Font="1" applyFill="1" applyBorder="1"/>
    <xf numFmtId="165" fontId="0" fillId="0" borderId="1" xfId="1" applyNumberFormat="1" applyFont="1" applyFill="1" applyBorder="1"/>
    <xf numFmtId="165" fontId="0" fillId="0" borderId="2" xfId="1" applyNumberFormat="1" applyFont="1" applyFill="1" applyBorder="1"/>
    <xf numFmtId="0" fontId="3" fillId="0" borderId="0" xfId="0" applyFont="1" applyBorder="1" applyAlignme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0" fillId="0" borderId="7" xfId="0" applyFont="1" applyFill="1" applyBorder="1"/>
    <xf numFmtId="165" fontId="0" fillId="0" borderId="7" xfId="1" applyNumberFormat="1" applyFont="1" applyFill="1" applyBorder="1"/>
    <xf numFmtId="165" fontId="0" fillId="0" borderId="6" xfId="1" applyNumberFormat="1" applyFont="1" applyFill="1" applyBorder="1"/>
    <xf numFmtId="165" fontId="0" fillId="0" borderId="1" xfId="1" applyNumberFormat="1" applyFont="1" applyFill="1" applyBorder="1" applyAlignment="1">
      <alignment horizontal="right"/>
    </xf>
    <xf numFmtId="0" fontId="0" fillId="0" borderId="8" xfId="0" applyFont="1" applyFill="1" applyBorder="1"/>
    <xf numFmtId="164" fontId="0" fillId="0" borderId="8" xfId="2" applyNumberFormat="1" applyFont="1" applyFill="1" applyBorder="1"/>
    <xf numFmtId="164" fontId="0" fillId="0" borderId="9" xfId="2" applyNumberFormat="1" applyFont="1" applyFill="1" applyBorder="1"/>
    <xf numFmtId="0" fontId="0" fillId="0" borderId="10" xfId="0" applyFont="1" applyFill="1" applyBorder="1"/>
    <xf numFmtId="0" fontId="0" fillId="0" borderId="11" xfId="0" applyFont="1" applyFill="1" applyBorder="1"/>
    <xf numFmtId="0" fontId="0" fillId="0" borderId="12" xfId="0" applyFont="1" applyFill="1" applyBorder="1"/>
    <xf numFmtId="0" fontId="5" fillId="0" borderId="8" xfId="3" applyFill="1" applyBorder="1"/>
    <xf numFmtId="166" fontId="0" fillId="0" borderId="0" xfId="0" applyNumberFormat="1"/>
    <xf numFmtId="164" fontId="0" fillId="0" borderId="0" xfId="0" applyNumberFormat="1"/>
    <xf numFmtId="0" fontId="1" fillId="2" borderId="13" xfId="0" applyFont="1" applyFill="1" applyBorder="1" applyAlignment="1">
      <alignment horizontal="center"/>
    </xf>
    <xf numFmtId="44" fontId="0" fillId="0" borderId="14" xfId="2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L.Carter@airspace.com" TargetMode="External"/><Relationship Id="rId13" Type="http://schemas.openxmlformats.org/officeDocument/2006/relationships/hyperlink" Target="mailto:S.Neal@airspace.com" TargetMode="External"/><Relationship Id="rId18" Type="http://schemas.openxmlformats.org/officeDocument/2006/relationships/hyperlink" Target="mailto:T.Zaghit@airspace.com" TargetMode="External"/><Relationship Id="rId26" Type="http://schemas.openxmlformats.org/officeDocument/2006/relationships/hyperlink" Target="mailto:C.Lambert@airspace.com" TargetMode="External"/><Relationship Id="rId3" Type="http://schemas.openxmlformats.org/officeDocument/2006/relationships/hyperlink" Target="mailto:L.Martine@airspace.com" TargetMode="External"/><Relationship Id="rId21" Type="http://schemas.openxmlformats.org/officeDocument/2006/relationships/hyperlink" Target="mailto:C.Temple@airspace.com" TargetMode="External"/><Relationship Id="rId7" Type="http://schemas.openxmlformats.org/officeDocument/2006/relationships/hyperlink" Target="mailto:D.Cutler@airspace.com" TargetMode="External"/><Relationship Id="rId12" Type="http://schemas.openxmlformats.org/officeDocument/2006/relationships/hyperlink" Target="mailto:S.Langley@airspace.com" TargetMode="External"/><Relationship Id="rId17" Type="http://schemas.openxmlformats.org/officeDocument/2006/relationships/hyperlink" Target="mailto:E.Betts@airspace.com" TargetMode="External"/><Relationship Id="rId25" Type="http://schemas.openxmlformats.org/officeDocument/2006/relationships/hyperlink" Target="mailto:S.Colley@airspace.com" TargetMode="External"/><Relationship Id="rId2" Type="http://schemas.openxmlformats.org/officeDocument/2006/relationships/hyperlink" Target="mailto:R.Derf@airspace.com" TargetMode="External"/><Relationship Id="rId16" Type="http://schemas.openxmlformats.org/officeDocument/2006/relationships/hyperlink" Target="mailto:J.James@airspace.com" TargetMode="External"/><Relationship Id="rId20" Type="http://schemas.openxmlformats.org/officeDocument/2006/relationships/hyperlink" Target="mailto:T.Mckay@airspace.com" TargetMode="External"/><Relationship Id="rId29" Type="http://schemas.openxmlformats.org/officeDocument/2006/relationships/hyperlink" Target="mailto:R.Cerqueira@airspace.com" TargetMode="External"/><Relationship Id="rId1" Type="http://schemas.openxmlformats.org/officeDocument/2006/relationships/hyperlink" Target="mailto:A.Johnson@airspace.com" TargetMode="External"/><Relationship Id="rId6" Type="http://schemas.openxmlformats.org/officeDocument/2006/relationships/hyperlink" Target="mailto:D.Martin@airspace.com" TargetMode="External"/><Relationship Id="rId11" Type="http://schemas.openxmlformats.org/officeDocument/2006/relationships/hyperlink" Target="mailto:T.Bryant@airspace.com" TargetMode="External"/><Relationship Id="rId24" Type="http://schemas.openxmlformats.org/officeDocument/2006/relationships/hyperlink" Target="mailto:J.Carson@airspace.com" TargetMode="External"/><Relationship Id="rId5" Type="http://schemas.openxmlformats.org/officeDocument/2006/relationships/hyperlink" Target="mailto:S.Singh@airspace.com" TargetMode="External"/><Relationship Id="rId15" Type="http://schemas.openxmlformats.org/officeDocument/2006/relationships/hyperlink" Target="mailto:W.Emerson@airspace.com" TargetMode="External"/><Relationship Id="rId23" Type="http://schemas.openxmlformats.org/officeDocument/2006/relationships/hyperlink" Target="mailto:K.Curry@airspace.com" TargetMode="External"/><Relationship Id="rId28" Type="http://schemas.openxmlformats.org/officeDocument/2006/relationships/hyperlink" Target="mailto:C.Owens@airspace.com" TargetMode="External"/><Relationship Id="rId10" Type="http://schemas.openxmlformats.org/officeDocument/2006/relationships/hyperlink" Target="mailto:T.King@airspace.com" TargetMode="External"/><Relationship Id="rId19" Type="http://schemas.openxmlformats.org/officeDocument/2006/relationships/hyperlink" Target="mailto:K.Chambers@airspace.com" TargetMode="External"/><Relationship Id="rId4" Type="http://schemas.openxmlformats.org/officeDocument/2006/relationships/hyperlink" Target="mailto:S.Goldman@airspace.com" TargetMode="External"/><Relationship Id="rId9" Type="http://schemas.openxmlformats.org/officeDocument/2006/relationships/hyperlink" Target="mailto:H.Mooney@airspace.com" TargetMode="External"/><Relationship Id="rId14" Type="http://schemas.openxmlformats.org/officeDocument/2006/relationships/hyperlink" Target="mailto:S.Samuel@airspace.com" TargetMode="External"/><Relationship Id="rId22" Type="http://schemas.openxmlformats.org/officeDocument/2006/relationships/hyperlink" Target="mailto:A.Landry@airspace.com" TargetMode="External"/><Relationship Id="rId27" Type="http://schemas.openxmlformats.org/officeDocument/2006/relationships/hyperlink" Target="mailto:N.Giangualano@airspace.com" TargetMode="External"/><Relationship Id="rId30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L.Carter@airspace.com" TargetMode="External"/><Relationship Id="rId13" Type="http://schemas.openxmlformats.org/officeDocument/2006/relationships/hyperlink" Target="mailto:S.Neal@airspace.com" TargetMode="External"/><Relationship Id="rId18" Type="http://schemas.openxmlformats.org/officeDocument/2006/relationships/hyperlink" Target="mailto:T.Zaghit@airspace.com" TargetMode="External"/><Relationship Id="rId26" Type="http://schemas.openxmlformats.org/officeDocument/2006/relationships/hyperlink" Target="mailto:C.Lambert@airspace.com" TargetMode="External"/><Relationship Id="rId3" Type="http://schemas.openxmlformats.org/officeDocument/2006/relationships/hyperlink" Target="mailto:L.Martine@airspace.com" TargetMode="External"/><Relationship Id="rId21" Type="http://schemas.openxmlformats.org/officeDocument/2006/relationships/hyperlink" Target="mailto:C.Temple@airspace.com" TargetMode="External"/><Relationship Id="rId7" Type="http://schemas.openxmlformats.org/officeDocument/2006/relationships/hyperlink" Target="mailto:D.Cutler@airspace.com" TargetMode="External"/><Relationship Id="rId12" Type="http://schemas.openxmlformats.org/officeDocument/2006/relationships/hyperlink" Target="mailto:S.Langley@airspace.com" TargetMode="External"/><Relationship Id="rId17" Type="http://schemas.openxmlformats.org/officeDocument/2006/relationships/hyperlink" Target="mailto:E.Betts@airspace.com" TargetMode="External"/><Relationship Id="rId25" Type="http://schemas.openxmlformats.org/officeDocument/2006/relationships/hyperlink" Target="mailto:S.Colley@airspace.com" TargetMode="External"/><Relationship Id="rId2" Type="http://schemas.openxmlformats.org/officeDocument/2006/relationships/hyperlink" Target="mailto:R.Derf@airspace.com" TargetMode="External"/><Relationship Id="rId16" Type="http://schemas.openxmlformats.org/officeDocument/2006/relationships/hyperlink" Target="mailto:J.James@airspace.com" TargetMode="External"/><Relationship Id="rId20" Type="http://schemas.openxmlformats.org/officeDocument/2006/relationships/hyperlink" Target="mailto:T.Mckay@airspace.com" TargetMode="External"/><Relationship Id="rId29" Type="http://schemas.openxmlformats.org/officeDocument/2006/relationships/hyperlink" Target="mailto:R.Cerqueira@airspace.com" TargetMode="External"/><Relationship Id="rId1" Type="http://schemas.openxmlformats.org/officeDocument/2006/relationships/hyperlink" Target="mailto:A.Johnson@airspace.com" TargetMode="External"/><Relationship Id="rId6" Type="http://schemas.openxmlformats.org/officeDocument/2006/relationships/hyperlink" Target="mailto:D.Martin@airspace.com" TargetMode="External"/><Relationship Id="rId11" Type="http://schemas.openxmlformats.org/officeDocument/2006/relationships/hyperlink" Target="mailto:T.Bryant@airspace.com" TargetMode="External"/><Relationship Id="rId24" Type="http://schemas.openxmlformats.org/officeDocument/2006/relationships/hyperlink" Target="mailto:J.Carson@airspace.com" TargetMode="External"/><Relationship Id="rId5" Type="http://schemas.openxmlformats.org/officeDocument/2006/relationships/hyperlink" Target="mailto:S.Singh@airspace.com" TargetMode="External"/><Relationship Id="rId15" Type="http://schemas.openxmlformats.org/officeDocument/2006/relationships/hyperlink" Target="mailto:W.Emerson@airspace.com" TargetMode="External"/><Relationship Id="rId23" Type="http://schemas.openxmlformats.org/officeDocument/2006/relationships/hyperlink" Target="mailto:K.Curry@airspace.com" TargetMode="External"/><Relationship Id="rId28" Type="http://schemas.openxmlformats.org/officeDocument/2006/relationships/hyperlink" Target="mailto:C.Owens@airspace.com" TargetMode="External"/><Relationship Id="rId10" Type="http://schemas.openxmlformats.org/officeDocument/2006/relationships/hyperlink" Target="mailto:T.King@airspace.com" TargetMode="External"/><Relationship Id="rId19" Type="http://schemas.openxmlformats.org/officeDocument/2006/relationships/hyperlink" Target="mailto:K.Chambers@airspace.com" TargetMode="External"/><Relationship Id="rId4" Type="http://schemas.openxmlformats.org/officeDocument/2006/relationships/hyperlink" Target="mailto:S.Goldman@airspace.com" TargetMode="External"/><Relationship Id="rId9" Type="http://schemas.openxmlformats.org/officeDocument/2006/relationships/hyperlink" Target="mailto:H.Mooney@airspace.com" TargetMode="External"/><Relationship Id="rId14" Type="http://schemas.openxmlformats.org/officeDocument/2006/relationships/hyperlink" Target="mailto:S.Samuel@airspace.com" TargetMode="External"/><Relationship Id="rId22" Type="http://schemas.openxmlformats.org/officeDocument/2006/relationships/hyperlink" Target="mailto:A.Landry@airspace.com" TargetMode="External"/><Relationship Id="rId27" Type="http://schemas.openxmlformats.org/officeDocument/2006/relationships/hyperlink" Target="mailto:N.Giangualano@airspace.com" TargetMode="External"/><Relationship Id="rId30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L.Carter@airspace.com" TargetMode="External"/><Relationship Id="rId13" Type="http://schemas.openxmlformats.org/officeDocument/2006/relationships/hyperlink" Target="mailto:S.Neal@airspace.com" TargetMode="External"/><Relationship Id="rId18" Type="http://schemas.openxmlformats.org/officeDocument/2006/relationships/hyperlink" Target="mailto:T.Zaghit@airspace.com" TargetMode="External"/><Relationship Id="rId26" Type="http://schemas.openxmlformats.org/officeDocument/2006/relationships/hyperlink" Target="mailto:C.Lambert@airspace.com" TargetMode="External"/><Relationship Id="rId3" Type="http://schemas.openxmlformats.org/officeDocument/2006/relationships/hyperlink" Target="mailto:L.Martine@airspace.com" TargetMode="External"/><Relationship Id="rId21" Type="http://schemas.openxmlformats.org/officeDocument/2006/relationships/hyperlink" Target="mailto:C.Temple@airspace.com" TargetMode="External"/><Relationship Id="rId7" Type="http://schemas.openxmlformats.org/officeDocument/2006/relationships/hyperlink" Target="mailto:D.Cutler@airspace.com" TargetMode="External"/><Relationship Id="rId12" Type="http://schemas.openxmlformats.org/officeDocument/2006/relationships/hyperlink" Target="mailto:S.Langley@airspace.com" TargetMode="External"/><Relationship Id="rId17" Type="http://schemas.openxmlformats.org/officeDocument/2006/relationships/hyperlink" Target="mailto:E.Betts@airspace.com" TargetMode="External"/><Relationship Id="rId25" Type="http://schemas.openxmlformats.org/officeDocument/2006/relationships/hyperlink" Target="mailto:S.Colley@airspace.com" TargetMode="External"/><Relationship Id="rId2" Type="http://schemas.openxmlformats.org/officeDocument/2006/relationships/hyperlink" Target="mailto:R.Derf@airspace.com" TargetMode="External"/><Relationship Id="rId16" Type="http://schemas.openxmlformats.org/officeDocument/2006/relationships/hyperlink" Target="mailto:J.James@airspace.com" TargetMode="External"/><Relationship Id="rId20" Type="http://schemas.openxmlformats.org/officeDocument/2006/relationships/hyperlink" Target="mailto:T.Mckay@airspace.com" TargetMode="External"/><Relationship Id="rId29" Type="http://schemas.openxmlformats.org/officeDocument/2006/relationships/hyperlink" Target="mailto:R.Cerqueira@airspace.com" TargetMode="External"/><Relationship Id="rId1" Type="http://schemas.openxmlformats.org/officeDocument/2006/relationships/hyperlink" Target="mailto:A.Johnson@airspace.com" TargetMode="External"/><Relationship Id="rId6" Type="http://schemas.openxmlformats.org/officeDocument/2006/relationships/hyperlink" Target="mailto:D.Martin@airspace.com" TargetMode="External"/><Relationship Id="rId11" Type="http://schemas.openxmlformats.org/officeDocument/2006/relationships/hyperlink" Target="mailto:T.Bryant@airspace.com" TargetMode="External"/><Relationship Id="rId24" Type="http://schemas.openxmlformats.org/officeDocument/2006/relationships/hyperlink" Target="mailto:J.Carson@airspace.com" TargetMode="External"/><Relationship Id="rId5" Type="http://schemas.openxmlformats.org/officeDocument/2006/relationships/hyperlink" Target="mailto:S.Singh@airspace.com" TargetMode="External"/><Relationship Id="rId15" Type="http://schemas.openxmlformats.org/officeDocument/2006/relationships/hyperlink" Target="mailto:W.Emerson@airspace.com" TargetMode="External"/><Relationship Id="rId23" Type="http://schemas.openxmlformats.org/officeDocument/2006/relationships/hyperlink" Target="mailto:K.Curry@airspace.com" TargetMode="External"/><Relationship Id="rId28" Type="http://schemas.openxmlformats.org/officeDocument/2006/relationships/hyperlink" Target="mailto:C.Owens@airspace.com" TargetMode="External"/><Relationship Id="rId10" Type="http://schemas.openxmlformats.org/officeDocument/2006/relationships/hyperlink" Target="mailto:T.King@airspace.com" TargetMode="External"/><Relationship Id="rId19" Type="http://schemas.openxmlformats.org/officeDocument/2006/relationships/hyperlink" Target="mailto:K.Chambers@airspace.com" TargetMode="External"/><Relationship Id="rId4" Type="http://schemas.openxmlformats.org/officeDocument/2006/relationships/hyperlink" Target="mailto:S.Goldman@airspace.com" TargetMode="External"/><Relationship Id="rId9" Type="http://schemas.openxmlformats.org/officeDocument/2006/relationships/hyperlink" Target="mailto:H.Mooney@airspace.com" TargetMode="External"/><Relationship Id="rId14" Type="http://schemas.openxmlformats.org/officeDocument/2006/relationships/hyperlink" Target="mailto:S.Samuel@airspace.com" TargetMode="External"/><Relationship Id="rId22" Type="http://schemas.openxmlformats.org/officeDocument/2006/relationships/hyperlink" Target="mailto:A.Landry@airspace.com" TargetMode="External"/><Relationship Id="rId27" Type="http://schemas.openxmlformats.org/officeDocument/2006/relationships/hyperlink" Target="mailto:N.Giangualano@airspace.com" TargetMode="External"/><Relationship Id="rId30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60"/>
  <sheetViews>
    <sheetView tabSelected="1" zoomScaleNormal="100" workbookViewId="0">
      <selection activeCell="A5" sqref="A5"/>
    </sheetView>
  </sheetViews>
  <sheetFormatPr defaultRowHeight="15" x14ac:dyDescent="0.25"/>
  <cols>
    <col min="1" max="1" width="15.7109375" customWidth="1"/>
    <col min="2" max="2" width="14.5703125" customWidth="1"/>
    <col min="3" max="3" width="15.28515625" customWidth="1"/>
    <col min="4" max="5" width="11.42578125" customWidth="1"/>
    <col min="6" max="6" width="14.42578125" customWidth="1"/>
    <col min="7" max="8" width="10.7109375" customWidth="1"/>
    <col min="9" max="9" width="12.7109375" bestFit="1" customWidth="1"/>
    <col min="10" max="10" width="4.42578125" customWidth="1"/>
    <col min="11" max="11" width="33.7109375" customWidth="1"/>
    <col min="12" max="12" width="12.5703125" customWidth="1"/>
  </cols>
  <sheetData>
    <row r="1" spans="1:18" ht="23.25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8" ht="18.75" x14ac:dyDescent="0.3">
      <c r="A2" s="25" t="s">
        <v>81</v>
      </c>
      <c r="B2" s="25"/>
      <c r="C2" s="25"/>
      <c r="D2" s="25"/>
      <c r="E2" s="25"/>
      <c r="F2" s="25"/>
      <c r="G2" s="25"/>
      <c r="H2" s="25"/>
      <c r="I2" s="25"/>
      <c r="K2" s="25" t="s">
        <v>82</v>
      </c>
      <c r="L2" s="25"/>
      <c r="M2" s="4"/>
      <c r="N2" s="4"/>
      <c r="O2" s="4"/>
      <c r="P2" s="4"/>
      <c r="Q2" s="4"/>
      <c r="R2" s="4"/>
    </row>
    <row r="3" spans="1:18" ht="15.75" thickBot="1" x14ac:dyDescent="0.3"/>
    <row r="4" spans="1:18" ht="15.75" thickBot="1" x14ac:dyDescent="0.3">
      <c r="A4" s="5" t="s">
        <v>1</v>
      </c>
      <c r="B4" s="7" t="s">
        <v>2</v>
      </c>
      <c r="C4" s="7" t="s">
        <v>3</v>
      </c>
      <c r="D4" s="7" t="s">
        <v>4</v>
      </c>
      <c r="E4" s="7"/>
      <c r="F4" s="7" t="s">
        <v>24</v>
      </c>
      <c r="G4" s="7" t="s">
        <v>41</v>
      </c>
      <c r="H4" s="7" t="s">
        <v>7</v>
      </c>
      <c r="I4" s="8" t="s">
        <v>5</v>
      </c>
      <c r="K4" s="5" t="s">
        <v>42</v>
      </c>
      <c r="L4" s="6" t="s">
        <v>43</v>
      </c>
    </row>
    <row r="5" spans="1:18" ht="15" customHeight="1" x14ac:dyDescent="0.25">
      <c r="A5" s="16" t="s">
        <v>76</v>
      </c>
      <c r="B5" s="13"/>
      <c r="C5" s="13" t="s">
        <v>58</v>
      </c>
      <c r="D5" s="13" t="s">
        <v>8</v>
      </c>
      <c r="E5" s="13"/>
      <c r="F5" s="13" t="s">
        <v>25</v>
      </c>
      <c r="G5" s="14">
        <v>5000</v>
      </c>
      <c r="H5" s="14">
        <v>5083</v>
      </c>
      <c r="I5" s="15">
        <v>299</v>
      </c>
      <c r="K5" t="s">
        <v>204</v>
      </c>
    </row>
    <row r="6" spans="1:18" ht="15" customHeight="1" x14ac:dyDescent="0.25">
      <c r="A6" s="17" t="s">
        <v>75</v>
      </c>
      <c r="B6" s="13"/>
      <c r="C6" s="1" t="s">
        <v>59</v>
      </c>
      <c r="D6" s="1" t="s">
        <v>8</v>
      </c>
      <c r="E6" s="1"/>
      <c r="F6" s="1" t="s">
        <v>25</v>
      </c>
      <c r="G6" s="2">
        <v>10000</v>
      </c>
      <c r="H6" s="2">
        <v>13156</v>
      </c>
      <c r="I6" s="3">
        <v>1196</v>
      </c>
      <c r="K6" t="s">
        <v>205</v>
      </c>
    </row>
    <row r="7" spans="1:18" ht="15" customHeight="1" x14ac:dyDescent="0.25">
      <c r="A7" s="17" t="s">
        <v>27</v>
      </c>
      <c r="B7" s="13"/>
      <c r="C7" s="1" t="s">
        <v>46</v>
      </c>
      <c r="D7" s="1" t="s">
        <v>34</v>
      </c>
      <c r="E7" s="1" t="s">
        <v>36</v>
      </c>
      <c r="F7" s="1" t="s">
        <v>25</v>
      </c>
      <c r="G7" s="2">
        <v>10000</v>
      </c>
      <c r="H7" s="2">
        <v>10096</v>
      </c>
      <c r="I7" s="3">
        <v>631</v>
      </c>
      <c r="K7" t="s">
        <v>206</v>
      </c>
    </row>
    <row r="8" spans="1:18" ht="15" customHeight="1" x14ac:dyDescent="0.25">
      <c r="A8" s="17" t="s">
        <v>79</v>
      </c>
      <c r="B8" s="13"/>
      <c r="C8" s="1" t="s">
        <v>60</v>
      </c>
      <c r="D8" s="1" t="s">
        <v>34</v>
      </c>
      <c r="E8" s="1" t="s">
        <v>36</v>
      </c>
      <c r="F8" s="1" t="s">
        <v>26</v>
      </c>
      <c r="G8" s="2">
        <v>12000</v>
      </c>
      <c r="H8" s="2">
        <v>12684</v>
      </c>
      <c r="I8" s="3">
        <v>906</v>
      </c>
      <c r="K8" t="s">
        <v>207</v>
      </c>
    </row>
    <row r="9" spans="1:18" ht="15" customHeight="1" x14ac:dyDescent="0.25">
      <c r="A9" s="17" t="s">
        <v>78</v>
      </c>
      <c r="B9" s="13"/>
      <c r="C9" s="1" t="s">
        <v>61</v>
      </c>
      <c r="D9" s="1" t="s">
        <v>6</v>
      </c>
      <c r="E9" s="1"/>
      <c r="F9" s="1" t="s">
        <v>25</v>
      </c>
      <c r="G9" s="2">
        <v>5000</v>
      </c>
      <c r="H9" s="2">
        <v>5655</v>
      </c>
      <c r="I9" s="3">
        <v>377</v>
      </c>
      <c r="K9" t="s">
        <v>208</v>
      </c>
    </row>
    <row r="10" spans="1:18" ht="15" customHeight="1" x14ac:dyDescent="0.25">
      <c r="A10" s="17" t="s">
        <v>28</v>
      </c>
      <c r="B10" s="1"/>
      <c r="C10" s="1" t="s">
        <v>62</v>
      </c>
      <c r="D10" s="1" t="s">
        <v>9</v>
      </c>
      <c r="E10" s="1"/>
      <c r="F10" s="1" t="s">
        <v>26</v>
      </c>
      <c r="G10" s="2">
        <v>10000</v>
      </c>
      <c r="H10" s="2">
        <v>7552</v>
      </c>
      <c r="I10" s="3">
        <v>472</v>
      </c>
      <c r="K10" t="s">
        <v>209</v>
      </c>
    </row>
    <row r="11" spans="1:18" ht="15" customHeight="1" x14ac:dyDescent="0.25">
      <c r="A11" s="17" t="s">
        <v>11</v>
      </c>
      <c r="B11" s="1"/>
      <c r="C11" s="1" t="s">
        <v>47</v>
      </c>
      <c r="D11" s="1" t="s">
        <v>6</v>
      </c>
      <c r="E11" s="1"/>
      <c r="F11" s="1" t="s">
        <v>25</v>
      </c>
      <c r="G11" s="2">
        <v>15000</v>
      </c>
      <c r="H11" s="2">
        <v>20664</v>
      </c>
      <c r="I11" s="3">
        <v>1148</v>
      </c>
    </row>
    <row r="12" spans="1:18" ht="15" customHeight="1" x14ac:dyDescent="0.3">
      <c r="A12" s="17" t="s">
        <v>45</v>
      </c>
      <c r="B12" s="1"/>
      <c r="C12" s="1" t="s">
        <v>63</v>
      </c>
      <c r="D12" s="1" t="s">
        <v>8</v>
      </c>
      <c r="E12" s="1"/>
      <c r="F12" s="1" t="s">
        <v>26</v>
      </c>
      <c r="G12" s="2">
        <v>12000</v>
      </c>
      <c r="H12" s="2">
        <v>13640</v>
      </c>
      <c r="I12" s="3">
        <v>682</v>
      </c>
      <c r="K12" s="25" t="s">
        <v>217</v>
      </c>
      <c r="L12" s="25"/>
    </row>
    <row r="13" spans="1:18" ht="15" customHeight="1" thickBot="1" x14ac:dyDescent="0.3">
      <c r="A13" s="17" t="s">
        <v>29</v>
      </c>
      <c r="B13" s="1"/>
      <c r="C13" s="1" t="s">
        <v>64</v>
      </c>
      <c r="D13" s="1" t="s">
        <v>6</v>
      </c>
      <c r="E13" s="1"/>
      <c r="F13" s="1" t="s">
        <v>26</v>
      </c>
      <c r="G13" s="2">
        <v>10000</v>
      </c>
      <c r="H13" s="2">
        <v>8640</v>
      </c>
      <c r="I13" s="3">
        <v>480</v>
      </c>
    </row>
    <row r="14" spans="1:18" ht="15" customHeight="1" thickBot="1" x14ac:dyDescent="0.3">
      <c r="A14" s="17" t="s">
        <v>12</v>
      </c>
      <c r="B14" s="1"/>
      <c r="C14" s="1" t="s">
        <v>65</v>
      </c>
      <c r="D14" s="1" t="s">
        <v>34</v>
      </c>
      <c r="E14" s="1" t="s">
        <v>36</v>
      </c>
      <c r="F14" s="1" t="s">
        <v>26</v>
      </c>
      <c r="G14" s="2">
        <v>25000</v>
      </c>
      <c r="H14" s="2">
        <v>21869</v>
      </c>
      <c r="I14" s="3">
        <v>1151</v>
      </c>
      <c r="K14" s="5" t="s">
        <v>42</v>
      </c>
      <c r="L14" s="6" t="s">
        <v>43</v>
      </c>
    </row>
    <row r="15" spans="1:18" ht="15" customHeight="1" x14ac:dyDescent="0.25">
      <c r="A15" s="17" t="s">
        <v>13</v>
      </c>
      <c r="B15" s="1"/>
      <c r="C15" s="1" t="s">
        <v>66</v>
      </c>
      <c r="D15" s="1" t="s">
        <v>35</v>
      </c>
      <c r="E15" s="1" t="s">
        <v>37</v>
      </c>
      <c r="F15" s="1" t="s">
        <v>25</v>
      </c>
      <c r="G15" s="2">
        <v>12000</v>
      </c>
      <c r="H15" s="2">
        <v>15808</v>
      </c>
      <c r="I15" s="3">
        <v>988</v>
      </c>
      <c r="K15" t="s">
        <v>211</v>
      </c>
      <c r="L15" s="21"/>
    </row>
    <row r="16" spans="1:18" ht="15" customHeight="1" x14ac:dyDescent="0.25">
      <c r="A16" s="17" t="s">
        <v>30</v>
      </c>
      <c r="B16" s="1"/>
      <c r="C16" s="1" t="s">
        <v>48</v>
      </c>
      <c r="D16" s="1" t="s">
        <v>8</v>
      </c>
      <c r="E16" s="1"/>
      <c r="F16" s="1" t="s">
        <v>25</v>
      </c>
      <c r="G16" s="2">
        <v>15000</v>
      </c>
      <c r="H16" s="2">
        <v>13200</v>
      </c>
      <c r="I16" s="3">
        <v>880</v>
      </c>
      <c r="K16" t="s">
        <v>212</v>
      </c>
      <c r="L16" s="21"/>
    </row>
    <row r="17" spans="1:12" ht="15" customHeight="1" x14ac:dyDescent="0.25">
      <c r="A17" s="17" t="s">
        <v>80</v>
      </c>
      <c r="B17" s="1"/>
      <c r="C17" s="1" t="s">
        <v>49</v>
      </c>
      <c r="D17" s="1" t="s">
        <v>9</v>
      </c>
      <c r="E17" s="1"/>
      <c r="F17" s="1" t="s">
        <v>26</v>
      </c>
      <c r="G17" s="2">
        <v>5000</v>
      </c>
      <c r="H17" s="2">
        <v>6200</v>
      </c>
      <c r="I17" s="3">
        <v>310</v>
      </c>
      <c r="L17" s="21"/>
    </row>
    <row r="18" spans="1:12" ht="15" customHeight="1" x14ac:dyDescent="0.25">
      <c r="A18" s="17" t="s">
        <v>31</v>
      </c>
      <c r="B18" s="1"/>
      <c r="C18" s="1" t="s">
        <v>50</v>
      </c>
      <c r="D18" s="1" t="s">
        <v>8</v>
      </c>
      <c r="E18" s="1"/>
      <c r="F18" s="1" t="s">
        <v>25</v>
      </c>
      <c r="G18" s="2">
        <v>20000</v>
      </c>
      <c r="H18" s="2">
        <v>14798</v>
      </c>
      <c r="I18" s="3">
        <v>1057</v>
      </c>
      <c r="L18" s="21"/>
    </row>
    <row r="19" spans="1:12" ht="15" customHeight="1" x14ac:dyDescent="0.25">
      <c r="A19" s="17" t="s">
        <v>32</v>
      </c>
      <c r="B19" s="1"/>
      <c r="C19" s="1" t="s">
        <v>67</v>
      </c>
      <c r="D19" s="1" t="s">
        <v>8</v>
      </c>
      <c r="E19" s="1"/>
      <c r="F19" s="1" t="s">
        <v>26</v>
      </c>
      <c r="G19" s="2">
        <v>10000</v>
      </c>
      <c r="H19" s="2">
        <v>9170</v>
      </c>
      <c r="I19" s="3">
        <v>917</v>
      </c>
    </row>
    <row r="20" spans="1:12" x14ac:dyDescent="0.25">
      <c r="A20" s="17" t="s">
        <v>77</v>
      </c>
      <c r="B20" s="1"/>
      <c r="C20" s="1" t="s">
        <v>51</v>
      </c>
      <c r="D20" s="1" t="s">
        <v>9</v>
      </c>
      <c r="E20" s="1"/>
      <c r="F20" s="1" t="s">
        <v>25</v>
      </c>
      <c r="G20" s="12" t="s">
        <v>44</v>
      </c>
      <c r="H20" s="2">
        <v>3375</v>
      </c>
      <c r="I20" s="3">
        <v>225</v>
      </c>
    </row>
    <row r="21" spans="1:12" ht="15" customHeight="1" x14ac:dyDescent="0.25">
      <c r="A21" s="17" t="s">
        <v>33</v>
      </c>
      <c r="B21" s="1"/>
      <c r="C21" s="1" t="s">
        <v>68</v>
      </c>
      <c r="D21" s="1" t="s">
        <v>6</v>
      </c>
      <c r="E21" s="1"/>
      <c r="F21" s="1" t="s">
        <v>25</v>
      </c>
      <c r="G21" s="2">
        <v>5000</v>
      </c>
      <c r="H21" s="2">
        <v>6760</v>
      </c>
      <c r="I21" s="3">
        <v>520</v>
      </c>
    </row>
    <row r="22" spans="1:12" ht="15" customHeight="1" x14ac:dyDescent="0.25">
      <c r="A22" s="17" t="s">
        <v>14</v>
      </c>
      <c r="B22" s="1"/>
      <c r="C22" s="1" t="s">
        <v>52</v>
      </c>
      <c r="D22" s="1" t="s">
        <v>9</v>
      </c>
      <c r="E22" s="1"/>
      <c r="F22" s="1" t="s">
        <v>26</v>
      </c>
      <c r="G22" s="2">
        <v>20000</v>
      </c>
      <c r="H22" s="2">
        <v>19684</v>
      </c>
      <c r="I22" s="3">
        <v>1036</v>
      </c>
    </row>
    <row r="23" spans="1:12" x14ac:dyDescent="0.25">
      <c r="A23" s="17" t="s">
        <v>15</v>
      </c>
      <c r="B23" s="1"/>
      <c r="C23" s="1" t="s">
        <v>53</v>
      </c>
      <c r="D23" s="1" t="s">
        <v>34</v>
      </c>
      <c r="E23" s="1" t="s">
        <v>36</v>
      </c>
      <c r="F23" s="1" t="s">
        <v>25</v>
      </c>
      <c r="G23" s="2">
        <v>10000</v>
      </c>
      <c r="H23" s="2">
        <v>10280</v>
      </c>
      <c r="I23" s="3">
        <v>514</v>
      </c>
    </row>
    <row r="24" spans="1:12" ht="15" customHeight="1" x14ac:dyDescent="0.25">
      <c r="A24" s="17" t="s">
        <v>38</v>
      </c>
      <c r="B24" s="1"/>
      <c r="C24" s="1" t="s">
        <v>69</v>
      </c>
      <c r="D24" s="1" t="s">
        <v>6</v>
      </c>
      <c r="E24" s="1"/>
      <c r="F24" s="1" t="s">
        <v>26</v>
      </c>
      <c r="G24" s="2">
        <v>4000</v>
      </c>
      <c r="H24" s="2">
        <v>4351</v>
      </c>
      <c r="I24" s="3">
        <v>229</v>
      </c>
    </row>
    <row r="25" spans="1:12" ht="15" customHeight="1" x14ac:dyDescent="0.25">
      <c r="A25" s="17" t="s">
        <v>16</v>
      </c>
      <c r="B25" s="1"/>
      <c r="C25" s="1" t="s">
        <v>70</v>
      </c>
      <c r="D25" s="1" t="s">
        <v>8</v>
      </c>
      <c r="E25" s="1"/>
      <c r="F25" s="1" t="s">
        <v>25</v>
      </c>
      <c r="G25" s="2">
        <v>8000</v>
      </c>
      <c r="H25" s="2">
        <v>8250</v>
      </c>
      <c r="I25" s="3">
        <v>750</v>
      </c>
    </row>
    <row r="26" spans="1:12" ht="15" customHeight="1" x14ac:dyDescent="0.25">
      <c r="A26" s="17" t="s">
        <v>39</v>
      </c>
      <c r="B26" s="1"/>
      <c r="C26" s="1" t="s">
        <v>54</v>
      </c>
      <c r="D26" s="1" t="s">
        <v>6</v>
      </c>
      <c r="E26" s="1"/>
      <c r="F26" s="1" t="s">
        <v>26</v>
      </c>
      <c r="G26" s="2">
        <v>5000</v>
      </c>
      <c r="H26" s="2">
        <v>5400</v>
      </c>
      <c r="I26" s="3">
        <v>300</v>
      </c>
    </row>
    <row r="27" spans="1:12" ht="15" customHeight="1" x14ac:dyDescent="0.25">
      <c r="A27" s="17" t="s">
        <v>17</v>
      </c>
      <c r="B27" s="1"/>
      <c r="C27" s="1" t="s">
        <v>55</v>
      </c>
      <c r="D27" s="1" t="s">
        <v>35</v>
      </c>
      <c r="E27" s="1" t="s">
        <v>37</v>
      </c>
      <c r="F27" s="1" t="s">
        <v>26</v>
      </c>
      <c r="G27" s="2">
        <v>10000</v>
      </c>
      <c r="H27" s="2">
        <v>10098</v>
      </c>
      <c r="I27" s="3">
        <v>594</v>
      </c>
    </row>
    <row r="28" spans="1:12" ht="15" customHeight="1" x14ac:dyDescent="0.25">
      <c r="A28" s="17" t="s">
        <v>18</v>
      </c>
      <c r="B28" s="1"/>
      <c r="C28" s="1" t="s">
        <v>71</v>
      </c>
      <c r="D28" s="1" t="s">
        <v>8</v>
      </c>
      <c r="E28" s="1"/>
      <c r="F28" s="1" t="s">
        <v>26</v>
      </c>
      <c r="G28" s="2">
        <v>10000</v>
      </c>
      <c r="H28" s="2">
        <v>9744</v>
      </c>
      <c r="I28" s="3">
        <v>609</v>
      </c>
    </row>
    <row r="29" spans="1:12" ht="15" customHeight="1" x14ac:dyDescent="0.25">
      <c r="A29" s="17" t="s">
        <v>19</v>
      </c>
      <c r="B29" s="1"/>
      <c r="C29" s="1" t="s">
        <v>72</v>
      </c>
      <c r="D29" s="1" t="s">
        <v>9</v>
      </c>
      <c r="E29" s="1"/>
      <c r="F29" s="1" t="s">
        <v>25</v>
      </c>
      <c r="G29" s="2">
        <v>6000</v>
      </c>
      <c r="H29" s="2">
        <v>6035</v>
      </c>
      <c r="I29" s="3">
        <v>355</v>
      </c>
    </row>
    <row r="30" spans="1:12" ht="15" customHeight="1" x14ac:dyDescent="0.25">
      <c r="A30" s="17" t="s">
        <v>20</v>
      </c>
      <c r="B30" s="1"/>
      <c r="C30" s="1" t="s">
        <v>73</v>
      </c>
      <c r="D30" s="1" t="s">
        <v>6</v>
      </c>
      <c r="E30" s="1"/>
      <c r="F30" s="1" t="s">
        <v>25</v>
      </c>
      <c r="G30" s="2">
        <v>10000</v>
      </c>
      <c r="H30" s="2">
        <v>21641</v>
      </c>
      <c r="I30" s="3">
        <v>1139</v>
      </c>
    </row>
    <row r="31" spans="1:12" ht="15" customHeight="1" x14ac:dyDescent="0.25">
      <c r="A31" s="17" t="s">
        <v>21</v>
      </c>
      <c r="B31" s="1"/>
      <c r="C31" s="1" t="s">
        <v>56</v>
      </c>
      <c r="D31" s="1" t="s">
        <v>6</v>
      </c>
      <c r="E31" s="1"/>
      <c r="F31" s="1" t="s">
        <v>26</v>
      </c>
      <c r="G31" s="2">
        <v>12000</v>
      </c>
      <c r="H31" s="2">
        <v>12832</v>
      </c>
      <c r="I31" s="3">
        <v>802</v>
      </c>
    </row>
    <row r="32" spans="1:12" ht="15" customHeight="1" x14ac:dyDescent="0.25">
      <c r="A32" s="17" t="s">
        <v>22</v>
      </c>
      <c r="B32" s="1"/>
      <c r="C32" s="1" t="s">
        <v>57</v>
      </c>
      <c r="D32" s="1" t="s">
        <v>35</v>
      </c>
      <c r="E32" s="1" t="s">
        <v>37</v>
      </c>
      <c r="F32" s="1" t="s">
        <v>25</v>
      </c>
      <c r="G32" s="2">
        <v>25000</v>
      </c>
      <c r="H32" s="2">
        <v>22080</v>
      </c>
      <c r="I32" s="3">
        <v>1104</v>
      </c>
    </row>
    <row r="33" spans="1:9" ht="15" customHeight="1" x14ac:dyDescent="0.25">
      <c r="A33" s="18" t="s">
        <v>23</v>
      </c>
      <c r="B33" s="9"/>
      <c r="C33" s="9" t="s">
        <v>74</v>
      </c>
      <c r="D33" s="9" t="s">
        <v>8</v>
      </c>
      <c r="E33" s="9"/>
      <c r="F33" s="9" t="s">
        <v>26</v>
      </c>
      <c r="G33" s="10">
        <v>8000</v>
      </c>
      <c r="H33" s="10">
        <v>8748</v>
      </c>
      <c r="I33" s="11">
        <v>486</v>
      </c>
    </row>
    <row r="34" spans="1:9" ht="15" customHeight="1" x14ac:dyDescent="0.25"/>
    <row r="35" spans="1:9" ht="15" customHeight="1" x14ac:dyDescent="0.25"/>
    <row r="36" spans="1:9" ht="15" customHeight="1" x14ac:dyDescent="0.25"/>
    <row r="37" spans="1:9" ht="15" customHeight="1" x14ac:dyDescent="0.25"/>
    <row r="38" spans="1:9" ht="15" customHeight="1" x14ac:dyDescent="0.25"/>
    <row r="39" spans="1:9" ht="15" customHeight="1" x14ac:dyDescent="0.25"/>
    <row r="40" spans="1:9" ht="15" customHeight="1" x14ac:dyDescent="0.25"/>
    <row r="42" spans="1:9" ht="15" customHeight="1" x14ac:dyDescent="0.25"/>
    <row r="43" spans="1:9" ht="15" customHeight="1" x14ac:dyDescent="0.25"/>
    <row r="44" spans="1:9" ht="15" customHeight="1" x14ac:dyDescent="0.25"/>
    <row r="45" spans="1:9" ht="15" customHeight="1" x14ac:dyDescent="0.25"/>
    <row r="46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</sheetData>
  <sortState xmlns:xlrd2="http://schemas.microsoft.com/office/spreadsheetml/2017/richdata2" ref="A5:G33">
    <sortCondition ref="C5:C33"/>
  </sortState>
  <mergeCells count="4">
    <mergeCell ref="A1:I1"/>
    <mergeCell ref="A2:I2"/>
    <mergeCell ref="K2:L2"/>
    <mergeCell ref="K12:L12"/>
  </mergeCells>
  <pageMargins left="0.7" right="0.7" top="0.75" bottom="0.75" header="0.3" footer="0.3"/>
  <pageSetup scale="81" fitToHeight="0" orientation="landscape" r:id="rId1"/>
  <rowBreaks count="2" manualBreakCount="2">
    <brk id="9" max="16383" man="1"/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C69F1-8103-4379-A5D0-C7F6E2FEDDDF}">
  <sheetPr>
    <pageSetUpPr autoPageBreaks="0" fitToPage="1"/>
  </sheetPr>
  <dimension ref="A1:S60"/>
  <sheetViews>
    <sheetView zoomScaleNormal="100" workbookViewId="0">
      <selection activeCell="A5" sqref="A5"/>
    </sheetView>
  </sheetViews>
  <sheetFormatPr defaultRowHeight="15" x14ac:dyDescent="0.25"/>
  <cols>
    <col min="1" max="1" width="15.7109375" customWidth="1"/>
    <col min="2" max="2" width="14.5703125" customWidth="1"/>
    <col min="3" max="3" width="15.28515625" customWidth="1"/>
    <col min="4" max="5" width="11.42578125" customWidth="1"/>
    <col min="6" max="6" width="14.42578125" customWidth="1"/>
    <col min="7" max="8" width="10.7109375" customWidth="1"/>
    <col min="9" max="9" width="12.7109375" bestFit="1" customWidth="1"/>
    <col min="10" max="10" width="9" bestFit="1" customWidth="1"/>
    <col min="11" max="11" width="8.28515625" customWidth="1"/>
    <col min="12" max="12" width="33" bestFit="1" customWidth="1"/>
    <col min="13" max="13" width="12.5703125" customWidth="1"/>
  </cols>
  <sheetData>
    <row r="1" spans="1:19" ht="23.25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9" ht="18.75" x14ac:dyDescent="0.3">
      <c r="A2" s="25" t="s">
        <v>10</v>
      </c>
      <c r="B2" s="25"/>
      <c r="C2" s="25"/>
      <c r="D2" s="25"/>
      <c r="E2" s="25"/>
      <c r="F2" s="25"/>
      <c r="G2" s="25"/>
      <c r="H2" s="25"/>
      <c r="I2" s="25"/>
      <c r="L2" s="25" t="s">
        <v>40</v>
      </c>
      <c r="M2" s="25"/>
      <c r="N2" s="4"/>
      <c r="O2" s="4"/>
      <c r="P2" s="4"/>
      <c r="Q2" s="4"/>
      <c r="R2" s="4"/>
      <c r="S2" s="4"/>
    </row>
    <row r="3" spans="1:19" ht="15.75" customHeight="1" thickBot="1" x14ac:dyDescent="0.3"/>
    <row r="4" spans="1:19" ht="15.75" thickBot="1" x14ac:dyDescent="0.3">
      <c r="A4" s="5" t="s">
        <v>1</v>
      </c>
      <c r="B4" s="7" t="s">
        <v>2</v>
      </c>
      <c r="C4" s="7" t="s">
        <v>3</v>
      </c>
      <c r="D4" s="7" t="s">
        <v>86</v>
      </c>
      <c r="E4" s="7" t="s">
        <v>4</v>
      </c>
      <c r="F4" s="7" t="s">
        <v>24</v>
      </c>
      <c r="G4" s="7" t="s">
        <v>41</v>
      </c>
      <c r="H4" s="7" t="s">
        <v>7</v>
      </c>
      <c r="I4" s="8" t="s">
        <v>5</v>
      </c>
      <c r="J4" s="22" t="s">
        <v>218</v>
      </c>
      <c r="L4" s="5" t="s">
        <v>42</v>
      </c>
      <c r="M4" s="6" t="s">
        <v>43</v>
      </c>
    </row>
    <row r="5" spans="1:19" ht="15" customHeight="1" x14ac:dyDescent="0.25">
      <c r="A5" s="16" t="s">
        <v>87</v>
      </c>
      <c r="B5" s="13" t="s">
        <v>88</v>
      </c>
      <c r="C5" s="13" t="s">
        <v>89</v>
      </c>
      <c r="D5" s="19" t="s">
        <v>90</v>
      </c>
      <c r="E5" s="13" t="s">
        <v>8</v>
      </c>
      <c r="F5" s="13" t="s">
        <v>219</v>
      </c>
      <c r="G5" s="14">
        <v>5000</v>
      </c>
      <c r="H5" s="14">
        <v>5286</v>
      </c>
      <c r="I5" s="14">
        <v>589</v>
      </c>
      <c r="J5" s="23">
        <v>105.72</v>
      </c>
      <c r="L5" t="s">
        <v>204</v>
      </c>
      <c r="M5">
        <f>COUNTIF(E5:E33,"Miami")</f>
        <v>9</v>
      </c>
    </row>
    <row r="6" spans="1:19" ht="15" customHeight="1" x14ac:dyDescent="0.25">
      <c r="A6" s="17" t="s">
        <v>91</v>
      </c>
      <c r="B6" s="13" t="s">
        <v>92</v>
      </c>
      <c r="C6" s="1" t="s">
        <v>93</v>
      </c>
      <c r="D6" s="19" t="s">
        <v>94</v>
      </c>
      <c r="E6" s="1" t="s">
        <v>8</v>
      </c>
      <c r="F6" s="1" t="s">
        <v>219</v>
      </c>
      <c r="G6" s="2">
        <v>10000</v>
      </c>
      <c r="H6" s="2">
        <v>13419</v>
      </c>
      <c r="I6" s="2">
        <v>1351</v>
      </c>
      <c r="J6" s="23">
        <v>134.19</v>
      </c>
      <c r="L6" t="s">
        <v>205</v>
      </c>
      <c r="M6" s="20">
        <f>SUMIF(E5:E33,"Miami",I5:I33)</f>
        <v>8390</v>
      </c>
    </row>
    <row r="7" spans="1:19" ht="15" customHeight="1" x14ac:dyDescent="0.25">
      <c r="A7" s="17" t="s">
        <v>95</v>
      </c>
      <c r="B7" s="13" t="s">
        <v>96</v>
      </c>
      <c r="C7" s="1" t="s">
        <v>97</v>
      </c>
      <c r="D7" s="19" t="s">
        <v>98</v>
      </c>
      <c r="E7" s="1" t="s">
        <v>99</v>
      </c>
      <c r="F7" s="1" t="s">
        <v>219</v>
      </c>
      <c r="G7" s="2">
        <v>10000</v>
      </c>
      <c r="H7" s="2">
        <v>10298</v>
      </c>
      <c r="I7" s="2">
        <v>883</v>
      </c>
      <c r="J7" s="23">
        <v>205.96</v>
      </c>
      <c r="L7" t="s">
        <v>206</v>
      </c>
      <c r="M7" s="20">
        <f>ROUND(AVERAGEIF(E5:E33,"Miami",H5:H33),0)</f>
        <v>10890</v>
      </c>
    </row>
    <row r="8" spans="1:19" ht="15" customHeight="1" x14ac:dyDescent="0.25">
      <c r="A8" s="17" t="s">
        <v>100</v>
      </c>
      <c r="B8" s="13" t="s">
        <v>101</v>
      </c>
      <c r="C8" s="1" t="s">
        <v>102</v>
      </c>
      <c r="D8" s="19" t="s">
        <v>103</v>
      </c>
      <c r="E8" s="1" t="s">
        <v>99</v>
      </c>
      <c r="F8" s="1" t="s">
        <v>220</v>
      </c>
      <c r="G8" s="2">
        <v>12000</v>
      </c>
      <c r="H8" s="2">
        <v>14713</v>
      </c>
      <c r="I8" s="2">
        <v>535</v>
      </c>
      <c r="J8" s="23">
        <v>294.26</v>
      </c>
      <c r="L8" t="s">
        <v>207</v>
      </c>
      <c r="M8">
        <f>COUNTIFS(E5:E33,"Miami",H5:H33,"&gt;10000")</f>
        <v>4</v>
      </c>
    </row>
    <row r="9" spans="1:19" ht="15" customHeight="1" x14ac:dyDescent="0.25">
      <c r="A9" s="17" t="s">
        <v>104</v>
      </c>
      <c r="B9" s="13" t="s">
        <v>105</v>
      </c>
      <c r="C9" s="1" t="s">
        <v>106</v>
      </c>
      <c r="D9" s="19" t="s">
        <v>107</v>
      </c>
      <c r="E9" s="1" t="s">
        <v>6</v>
      </c>
      <c r="F9" s="1" t="s">
        <v>219</v>
      </c>
      <c r="G9" s="2">
        <v>5000</v>
      </c>
      <c r="H9" s="2">
        <v>5485</v>
      </c>
      <c r="I9" s="2">
        <v>437</v>
      </c>
      <c r="J9" s="23">
        <v>109.7</v>
      </c>
      <c r="L9" t="s">
        <v>208</v>
      </c>
      <c r="M9">
        <f>COUNTIFS(E5:E33,"Toronto",H5:H33,"&gt;10000")</f>
        <v>4</v>
      </c>
    </row>
    <row r="10" spans="1:19" ht="15" customHeight="1" x14ac:dyDescent="0.25">
      <c r="A10" s="17" t="s">
        <v>108</v>
      </c>
      <c r="B10" s="1" t="s">
        <v>109</v>
      </c>
      <c r="C10" s="1" t="s">
        <v>110</v>
      </c>
      <c r="D10" s="19" t="s">
        <v>111</v>
      </c>
      <c r="E10" s="1" t="s">
        <v>9</v>
      </c>
      <c r="F10" s="1" t="s">
        <v>220</v>
      </c>
      <c r="G10" s="2">
        <v>10000</v>
      </c>
      <c r="H10" s="2">
        <v>5815</v>
      </c>
      <c r="I10" s="2">
        <v>614</v>
      </c>
      <c r="J10" s="23">
        <v>0</v>
      </c>
      <c r="L10" t="s">
        <v>209</v>
      </c>
      <c r="M10" s="20">
        <f>SUMIFS(I5:I33,E5:E33,"Miami",F5:F33,"Manager",H5:H33,"&lt;10000")</f>
        <v>0</v>
      </c>
    </row>
    <row r="11" spans="1:19" ht="15" customHeight="1" x14ac:dyDescent="0.25">
      <c r="A11" s="17" t="s">
        <v>112</v>
      </c>
      <c r="B11" s="1" t="s">
        <v>113</v>
      </c>
      <c r="C11" s="1" t="s">
        <v>114</v>
      </c>
      <c r="D11" s="19" t="s">
        <v>115</v>
      </c>
      <c r="E11" s="1" t="s">
        <v>6</v>
      </c>
      <c r="F11" s="1" t="s">
        <v>219</v>
      </c>
      <c r="G11" s="2">
        <v>15000</v>
      </c>
      <c r="H11" s="2">
        <v>17151</v>
      </c>
      <c r="I11" s="2">
        <v>1825</v>
      </c>
      <c r="J11" s="23">
        <v>171.51</v>
      </c>
    </row>
    <row r="12" spans="1:19" ht="15" customHeight="1" x14ac:dyDescent="0.3">
      <c r="A12" s="17" t="s">
        <v>116</v>
      </c>
      <c r="B12" s="1" t="s">
        <v>117</v>
      </c>
      <c r="C12" s="1" t="s">
        <v>118</v>
      </c>
      <c r="D12" s="19" t="s">
        <v>119</v>
      </c>
      <c r="E12" s="1" t="s">
        <v>8</v>
      </c>
      <c r="F12" s="1" t="s">
        <v>220</v>
      </c>
      <c r="G12" s="2">
        <v>12000</v>
      </c>
      <c r="H12" s="2">
        <v>12822</v>
      </c>
      <c r="I12" s="2">
        <v>1016</v>
      </c>
      <c r="J12" s="23">
        <v>128.22</v>
      </c>
      <c r="L12" s="25" t="s">
        <v>210</v>
      </c>
      <c r="M12" s="25"/>
    </row>
    <row r="13" spans="1:19" ht="15" customHeight="1" thickBot="1" x14ac:dyDescent="0.3">
      <c r="A13" s="17" t="s">
        <v>120</v>
      </c>
      <c r="B13" s="1" t="s">
        <v>121</v>
      </c>
      <c r="C13" s="1" t="s">
        <v>122</v>
      </c>
      <c r="D13" s="19" t="s">
        <v>123</v>
      </c>
      <c r="E13" s="1" t="s">
        <v>6</v>
      </c>
      <c r="F13" s="1" t="s">
        <v>220</v>
      </c>
      <c r="G13" s="2">
        <v>10000</v>
      </c>
      <c r="H13" s="2">
        <v>10109</v>
      </c>
      <c r="I13" s="2">
        <v>706</v>
      </c>
      <c r="J13" s="23">
        <v>202.18</v>
      </c>
    </row>
    <row r="14" spans="1:19" ht="15" customHeight="1" thickBot="1" x14ac:dyDescent="0.3">
      <c r="A14" s="17" t="s">
        <v>124</v>
      </c>
      <c r="B14" s="1" t="s">
        <v>125</v>
      </c>
      <c r="C14" s="1" t="s">
        <v>126</v>
      </c>
      <c r="D14" s="19" t="s">
        <v>127</v>
      </c>
      <c r="E14" s="1" t="s">
        <v>99</v>
      </c>
      <c r="F14" s="1" t="s">
        <v>220</v>
      </c>
      <c r="G14" s="2">
        <v>25000</v>
      </c>
      <c r="H14" s="2">
        <v>16402</v>
      </c>
      <c r="I14" s="2">
        <v>794</v>
      </c>
      <c r="J14" s="23">
        <v>0</v>
      </c>
      <c r="L14" s="5" t="s">
        <v>42</v>
      </c>
      <c r="M14" s="6" t="s">
        <v>43</v>
      </c>
    </row>
    <row r="15" spans="1:19" ht="15" customHeight="1" x14ac:dyDescent="0.25">
      <c r="A15" s="17" t="s">
        <v>128</v>
      </c>
      <c r="B15" s="1" t="s">
        <v>129</v>
      </c>
      <c r="C15" s="1" t="s">
        <v>130</v>
      </c>
      <c r="D15" s="19" t="s">
        <v>131</v>
      </c>
      <c r="E15" s="1" t="s">
        <v>132</v>
      </c>
      <c r="F15" s="1" t="s">
        <v>219</v>
      </c>
      <c r="G15" s="2">
        <v>12000</v>
      </c>
      <c r="H15" s="2">
        <v>11224</v>
      </c>
      <c r="I15" s="2">
        <v>1284</v>
      </c>
      <c r="J15" s="23">
        <v>0</v>
      </c>
      <c r="L15" t="s">
        <v>211</v>
      </c>
      <c r="M15" s="21">
        <f>SUM(H5:H17)</f>
        <v>142608</v>
      </c>
    </row>
    <row r="16" spans="1:19" ht="15" customHeight="1" x14ac:dyDescent="0.25">
      <c r="A16" s="17" t="s">
        <v>133</v>
      </c>
      <c r="B16" s="1" t="s">
        <v>134</v>
      </c>
      <c r="C16" s="1" t="s">
        <v>135</v>
      </c>
      <c r="D16" s="19" t="s">
        <v>136</v>
      </c>
      <c r="E16" s="1" t="s">
        <v>8</v>
      </c>
      <c r="F16" s="1" t="s">
        <v>219</v>
      </c>
      <c r="G16" s="2">
        <v>15000</v>
      </c>
      <c r="H16" s="2">
        <v>15048</v>
      </c>
      <c r="I16" s="2">
        <v>528</v>
      </c>
      <c r="J16" s="23">
        <v>300.95999999999998</v>
      </c>
      <c r="L16" t="s">
        <v>212</v>
      </c>
      <c r="M16" s="21">
        <f>SUM(I5:I17)</f>
        <v>10943</v>
      </c>
    </row>
    <row r="17" spans="1:13" ht="15" customHeight="1" x14ac:dyDescent="0.25">
      <c r="A17" s="17" t="s">
        <v>137</v>
      </c>
      <c r="B17" s="1" t="s">
        <v>138</v>
      </c>
      <c r="C17" s="1" t="s">
        <v>139</v>
      </c>
      <c r="D17" s="19" t="s">
        <v>140</v>
      </c>
      <c r="E17" s="1" t="s">
        <v>9</v>
      </c>
      <c r="F17" s="1" t="s">
        <v>220</v>
      </c>
      <c r="G17" s="2">
        <v>5000</v>
      </c>
      <c r="H17" s="2">
        <v>4836</v>
      </c>
      <c r="I17" s="2">
        <v>381</v>
      </c>
      <c r="J17" s="23">
        <v>0</v>
      </c>
      <c r="L17" t="s">
        <v>213</v>
      </c>
      <c r="M17" s="21">
        <f>SUM(H7:H19)</f>
        <v>149999</v>
      </c>
    </row>
    <row r="18" spans="1:13" ht="15" customHeight="1" x14ac:dyDescent="0.25">
      <c r="A18" s="17" t="s">
        <v>141</v>
      </c>
      <c r="B18" s="1" t="s">
        <v>142</v>
      </c>
      <c r="C18" s="1" t="s">
        <v>143</v>
      </c>
      <c r="D18" s="19" t="s">
        <v>144</v>
      </c>
      <c r="E18" s="1" t="s">
        <v>8</v>
      </c>
      <c r="F18" s="1" t="s">
        <v>219</v>
      </c>
      <c r="G18" s="2">
        <v>20000</v>
      </c>
      <c r="H18" s="2">
        <v>17018</v>
      </c>
      <c r="I18" s="2">
        <v>1586</v>
      </c>
      <c r="J18" s="23">
        <v>0</v>
      </c>
      <c r="L18" t="s">
        <v>214</v>
      </c>
      <c r="M18" s="21">
        <f>M15+M16+M17</f>
        <v>303550</v>
      </c>
    </row>
    <row r="19" spans="1:13" ht="15" customHeight="1" x14ac:dyDescent="0.25">
      <c r="A19" s="17" t="s">
        <v>145</v>
      </c>
      <c r="B19" s="1" t="s">
        <v>146</v>
      </c>
      <c r="C19" s="1" t="s">
        <v>147</v>
      </c>
      <c r="D19" s="19" t="s">
        <v>148</v>
      </c>
      <c r="E19" s="1" t="s">
        <v>8</v>
      </c>
      <c r="F19" s="1" t="s">
        <v>220</v>
      </c>
      <c r="G19" s="2">
        <v>10000</v>
      </c>
      <c r="H19" s="2">
        <v>9078</v>
      </c>
      <c r="I19" s="2">
        <v>688</v>
      </c>
      <c r="J19" s="23">
        <v>0</v>
      </c>
      <c r="L19" t="s">
        <v>215</v>
      </c>
      <c r="M19" t="e">
        <f>M18/M14</f>
        <v>#VALUE!</v>
      </c>
    </row>
    <row r="20" spans="1:13" x14ac:dyDescent="0.25">
      <c r="A20" s="17" t="s">
        <v>149</v>
      </c>
      <c r="B20" s="1" t="s">
        <v>150</v>
      </c>
      <c r="C20" s="1" t="s">
        <v>151</v>
      </c>
      <c r="D20" s="19" t="s">
        <v>152</v>
      </c>
      <c r="E20" s="1" t="s">
        <v>9</v>
      </c>
      <c r="F20" s="1" t="s">
        <v>219</v>
      </c>
      <c r="G20" s="12" t="s">
        <v>44</v>
      </c>
      <c r="H20" s="2">
        <v>4388</v>
      </c>
      <c r="I20" s="2">
        <v>369</v>
      </c>
      <c r="J20" s="23">
        <v>0</v>
      </c>
    </row>
    <row r="21" spans="1:13" ht="15" customHeight="1" x14ac:dyDescent="0.25">
      <c r="A21" s="17" t="s">
        <v>153</v>
      </c>
      <c r="B21" s="1" t="s">
        <v>154</v>
      </c>
      <c r="C21" s="1" t="s">
        <v>155</v>
      </c>
      <c r="D21" s="19" t="s">
        <v>156</v>
      </c>
      <c r="E21" s="1" t="s">
        <v>6</v>
      </c>
      <c r="F21" s="1" t="s">
        <v>219</v>
      </c>
      <c r="G21" s="2">
        <v>5000</v>
      </c>
      <c r="H21" s="2">
        <v>7639</v>
      </c>
      <c r="I21" s="2">
        <v>754</v>
      </c>
      <c r="J21" s="23">
        <v>152.78</v>
      </c>
    </row>
    <row r="22" spans="1:13" ht="15" customHeight="1" x14ac:dyDescent="0.25">
      <c r="A22" s="17" t="s">
        <v>157</v>
      </c>
      <c r="B22" s="1" t="s">
        <v>158</v>
      </c>
      <c r="C22" s="1" t="s">
        <v>159</v>
      </c>
      <c r="D22" s="19" t="s">
        <v>160</v>
      </c>
      <c r="E22" s="1" t="s">
        <v>9</v>
      </c>
      <c r="F22" s="1" t="s">
        <v>220</v>
      </c>
      <c r="G22" s="2">
        <v>20000</v>
      </c>
      <c r="H22" s="2">
        <v>21652</v>
      </c>
      <c r="I22" s="2">
        <v>1222</v>
      </c>
      <c r="J22" s="23">
        <v>216.52</v>
      </c>
    </row>
    <row r="23" spans="1:13" x14ac:dyDescent="0.25">
      <c r="A23" s="17" t="s">
        <v>161</v>
      </c>
      <c r="B23" s="1" t="s">
        <v>162</v>
      </c>
      <c r="C23" s="1" t="s">
        <v>163</v>
      </c>
      <c r="D23" s="19" t="s">
        <v>164</v>
      </c>
      <c r="E23" s="1" t="s">
        <v>99</v>
      </c>
      <c r="F23" s="1" t="s">
        <v>219</v>
      </c>
      <c r="G23" s="2">
        <v>10000</v>
      </c>
      <c r="H23" s="2">
        <v>11514</v>
      </c>
      <c r="I23" s="2">
        <v>303</v>
      </c>
      <c r="J23" s="23">
        <v>230.28</v>
      </c>
    </row>
    <row r="24" spans="1:13" ht="15" customHeight="1" x14ac:dyDescent="0.25">
      <c r="A24" s="17" t="s">
        <v>165</v>
      </c>
      <c r="B24" s="1" t="s">
        <v>166</v>
      </c>
      <c r="C24" s="1" t="s">
        <v>167</v>
      </c>
      <c r="D24" s="19" t="s">
        <v>168</v>
      </c>
      <c r="E24" s="1" t="s">
        <v>6</v>
      </c>
      <c r="F24" s="1" t="s">
        <v>220</v>
      </c>
      <c r="G24" s="2">
        <v>4000</v>
      </c>
      <c r="H24" s="2">
        <v>4395</v>
      </c>
      <c r="I24" s="2">
        <v>417</v>
      </c>
      <c r="J24" s="23">
        <v>87.9</v>
      </c>
    </row>
    <row r="25" spans="1:13" ht="15" customHeight="1" x14ac:dyDescent="0.25">
      <c r="A25" s="17" t="s">
        <v>169</v>
      </c>
      <c r="B25" s="1" t="s">
        <v>170</v>
      </c>
      <c r="C25" s="1" t="s">
        <v>171</v>
      </c>
      <c r="D25" s="19" t="s">
        <v>172</v>
      </c>
      <c r="E25" s="1" t="s">
        <v>8</v>
      </c>
      <c r="F25" s="1" t="s">
        <v>219</v>
      </c>
      <c r="G25" s="2">
        <v>8000</v>
      </c>
      <c r="H25" s="2">
        <v>9735</v>
      </c>
      <c r="I25" s="2">
        <v>893</v>
      </c>
      <c r="J25" s="23">
        <v>194.70000000000002</v>
      </c>
    </row>
    <row r="26" spans="1:13" ht="15" customHeight="1" x14ac:dyDescent="0.25">
      <c r="A26" s="17" t="s">
        <v>173</v>
      </c>
      <c r="B26" s="1" t="s">
        <v>174</v>
      </c>
      <c r="C26" s="1" t="s">
        <v>175</v>
      </c>
      <c r="D26" s="19" t="s">
        <v>176</v>
      </c>
      <c r="E26" s="1" t="s">
        <v>6</v>
      </c>
      <c r="F26" s="1" t="s">
        <v>220</v>
      </c>
      <c r="G26" s="2">
        <v>5000</v>
      </c>
      <c r="H26" s="2">
        <v>4536</v>
      </c>
      <c r="I26" s="2">
        <v>447</v>
      </c>
      <c r="J26" s="23">
        <v>0</v>
      </c>
    </row>
    <row r="27" spans="1:13" ht="15" customHeight="1" x14ac:dyDescent="0.25">
      <c r="A27" s="17" t="s">
        <v>177</v>
      </c>
      <c r="B27" s="1" t="s">
        <v>178</v>
      </c>
      <c r="C27" s="1" t="s">
        <v>179</v>
      </c>
      <c r="D27" s="19" t="s">
        <v>180</v>
      </c>
      <c r="E27" s="1" t="s">
        <v>132</v>
      </c>
      <c r="F27" s="1" t="s">
        <v>220</v>
      </c>
      <c r="G27" s="2">
        <v>10000</v>
      </c>
      <c r="H27" s="2">
        <v>10603</v>
      </c>
      <c r="I27" s="2">
        <v>374</v>
      </c>
      <c r="J27" s="23">
        <v>212.06</v>
      </c>
    </row>
    <row r="28" spans="1:13" ht="15" customHeight="1" x14ac:dyDescent="0.25">
      <c r="A28" s="17" t="s">
        <v>149</v>
      </c>
      <c r="B28" s="1" t="s">
        <v>181</v>
      </c>
      <c r="C28" s="1" t="s">
        <v>182</v>
      </c>
      <c r="D28" s="19" t="s">
        <v>183</v>
      </c>
      <c r="E28" s="1" t="s">
        <v>8</v>
      </c>
      <c r="F28" s="1" t="s">
        <v>220</v>
      </c>
      <c r="G28" s="2">
        <v>10000</v>
      </c>
      <c r="H28" s="2">
        <v>7990</v>
      </c>
      <c r="I28" s="2">
        <v>932</v>
      </c>
      <c r="J28" s="23">
        <v>0</v>
      </c>
    </row>
    <row r="29" spans="1:13" ht="15" customHeight="1" x14ac:dyDescent="0.25">
      <c r="A29" s="17" t="s">
        <v>184</v>
      </c>
      <c r="B29" s="1" t="s">
        <v>185</v>
      </c>
      <c r="C29" s="1" t="s">
        <v>186</v>
      </c>
      <c r="D29" s="19" t="s">
        <v>187</v>
      </c>
      <c r="E29" s="1" t="s">
        <v>9</v>
      </c>
      <c r="F29" s="1" t="s">
        <v>219</v>
      </c>
      <c r="G29" s="2">
        <v>6000</v>
      </c>
      <c r="H29" s="2">
        <v>6639</v>
      </c>
      <c r="I29" s="2">
        <v>391</v>
      </c>
      <c r="J29" s="23">
        <v>132.78</v>
      </c>
    </row>
    <row r="30" spans="1:13" ht="15" customHeight="1" x14ac:dyDescent="0.25">
      <c r="A30" s="17" t="s">
        <v>188</v>
      </c>
      <c r="B30" s="1" t="s">
        <v>189</v>
      </c>
      <c r="C30" s="1" t="s">
        <v>190</v>
      </c>
      <c r="D30" s="19" t="s">
        <v>191</v>
      </c>
      <c r="E30" s="1" t="s">
        <v>6</v>
      </c>
      <c r="F30" s="1" t="s">
        <v>219</v>
      </c>
      <c r="G30" s="2">
        <v>10000</v>
      </c>
      <c r="H30" s="2">
        <v>19044</v>
      </c>
      <c r="I30" s="2">
        <v>1150</v>
      </c>
      <c r="J30" s="23">
        <v>190.44</v>
      </c>
    </row>
    <row r="31" spans="1:13" ht="15" customHeight="1" x14ac:dyDescent="0.25">
      <c r="A31" s="17" t="s">
        <v>192</v>
      </c>
      <c r="B31" s="1" t="s">
        <v>193</v>
      </c>
      <c r="C31" s="1" t="s">
        <v>194</v>
      </c>
      <c r="D31" s="19" t="s">
        <v>195</v>
      </c>
      <c r="E31" s="1" t="s">
        <v>6</v>
      </c>
      <c r="F31" s="1" t="s">
        <v>220</v>
      </c>
      <c r="G31" s="2">
        <v>12000</v>
      </c>
      <c r="H31" s="2">
        <v>15655</v>
      </c>
      <c r="I31" s="2">
        <v>1492</v>
      </c>
      <c r="J31" s="23">
        <v>156.55000000000001</v>
      </c>
    </row>
    <row r="32" spans="1:13" ht="15" customHeight="1" x14ac:dyDescent="0.25">
      <c r="A32" s="17" t="s">
        <v>196</v>
      </c>
      <c r="B32" s="1" t="s">
        <v>197</v>
      </c>
      <c r="C32" s="1" t="s">
        <v>198</v>
      </c>
      <c r="D32" s="19" t="s">
        <v>199</v>
      </c>
      <c r="E32" s="1" t="s">
        <v>132</v>
      </c>
      <c r="F32" s="1" t="s">
        <v>219</v>
      </c>
      <c r="G32" s="2">
        <v>25000</v>
      </c>
      <c r="H32" s="2">
        <v>19430</v>
      </c>
      <c r="I32" s="2">
        <v>806</v>
      </c>
      <c r="J32" s="23">
        <v>0</v>
      </c>
    </row>
    <row r="33" spans="1:10" ht="15" customHeight="1" x14ac:dyDescent="0.25">
      <c r="A33" s="18" t="s">
        <v>200</v>
      </c>
      <c r="B33" s="9" t="s">
        <v>201</v>
      </c>
      <c r="C33" s="9" t="s">
        <v>202</v>
      </c>
      <c r="D33" s="19" t="s">
        <v>203</v>
      </c>
      <c r="E33" s="9" t="s">
        <v>8</v>
      </c>
      <c r="F33" s="9" t="s">
        <v>220</v>
      </c>
      <c r="G33" s="10">
        <v>8000</v>
      </c>
      <c r="H33" s="10">
        <v>7611</v>
      </c>
      <c r="I33" s="10">
        <v>807</v>
      </c>
      <c r="J33" s="23">
        <v>0</v>
      </c>
    </row>
    <row r="34" spans="1:10" ht="15" customHeight="1" x14ac:dyDescent="0.25"/>
    <row r="35" spans="1:10" ht="15" customHeight="1" x14ac:dyDescent="0.25"/>
    <row r="36" spans="1:10" ht="15" customHeight="1" x14ac:dyDescent="0.25"/>
    <row r="37" spans="1:10" ht="15" customHeight="1" x14ac:dyDescent="0.25"/>
    <row r="38" spans="1:10" ht="15" customHeight="1" x14ac:dyDescent="0.25"/>
    <row r="39" spans="1:10" ht="15" customHeight="1" x14ac:dyDescent="0.25"/>
    <row r="40" spans="1:10" ht="15" customHeight="1" x14ac:dyDescent="0.25"/>
    <row r="42" spans="1:10" ht="15" customHeight="1" x14ac:dyDescent="0.25"/>
    <row r="43" spans="1:10" ht="15" customHeight="1" x14ac:dyDescent="0.25"/>
    <row r="44" spans="1:10" ht="15" customHeight="1" x14ac:dyDescent="0.25"/>
    <row r="45" spans="1:10" ht="15" customHeight="1" x14ac:dyDescent="0.25"/>
    <row r="46" spans="1:10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</sheetData>
  <mergeCells count="4">
    <mergeCell ref="A1:I1"/>
    <mergeCell ref="A2:I2"/>
    <mergeCell ref="L2:M2"/>
    <mergeCell ref="L12:M12"/>
  </mergeCells>
  <hyperlinks>
    <hyperlink ref="D5" r:id="rId1" xr:uid="{A55AA788-FD57-4CF4-8A6F-644C5D776E93}"/>
    <hyperlink ref="D6" r:id="rId2" xr:uid="{5BF49CFE-DB8C-461B-A5AD-457851483B4E}"/>
    <hyperlink ref="D7" r:id="rId3" xr:uid="{EA03081B-B1A5-441B-91C6-A02F2CF657EB}"/>
    <hyperlink ref="D8" r:id="rId4" xr:uid="{B3D5E5CF-9915-4ACD-BDEA-70714B850D61}"/>
    <hyperlink ref="D9" r:id="rId5" xr:uid="{BCA94C1A-ED16-4669-BC8E-6EF4D44F6D3D}"/>
    <hyperlink ref="D10" r:id="rId6" xr:uid="{BEFF690D-C10C-47C0-B3EB-8D4A505194D5}"/>
    <hyperlink ref="D11" r:id="rId7" xr:uid="{9EF7AA30-F708-4E53-BD9B-AF33FF2D4F84}"/>
    <hyperlink ref="D12" r:id="rId8" xr:uid="{23197767-52AE-4714-A9ED-25264BE8967A}"/>
    <hyperlink ref="D13" r:id="rId9" xr:uid="{B0501F4D-933C-4328-A161-AA483F26740D}"/>
    <hyperlink ref="D14" r:id="rId10" xr:uid="{65FB7596-35DD-409A-ABF8-4234266446F8}"/>
    <hyperlink ref="D15" r:id="rId11" xr:uid="{F6284B5D-2E95-4403-8910-336A17FA6B20}"/>
    <hyperlink ref="D16" r:id="rId12" xr:uid="{71F59B53-BAC9-43AF-8949-A7A055430EDF}"/>
    <hyperlink ref="D17" r:id="rId13" xr:uid="{211D19CE-90C2-4E5B-A7CB-838BF680F4E3}"/>
    <hyperlink ref="D18" r:id="rId14" xr:uid="{9AD5A956-78CE-4EA7-AE88-0F1D0DF52BE0}"/>
    <hyperlink ref="D19" r:id="rId15" xr:uid="{364A6A42-429C-4FAD-9912-746C4F42DFF3}"/>
    <hyperlink ref="D20" r:id="rId16" xr:uid="{EAEA1999-A028-454C-AA0D-CB6F7BAE871A}"/>
    <hyperlink ref="D21" r:id="rId17" xr:uid="{ACDA2441-3C8B-40EF-AFA7-BFD07E54A943}"/>
    <hyperlink ref="D22" r:id="rId18" xr:uid="{4AE91CF2-464E-49D9-8050-294D2D4EBAB3}"/>
    <hyperlink ref="D23" r:id="rId19" xr:uid="{5A58D19B-B172-4D30-A8EF-3B60DC6770C7}"/>
    <hyperlink ref="D24" r:id="rId20" xr:uid="{266A3565-68A8-4E20-99D7-FD2941364271}"/>
    <hyperlink ref="D25" r:id="rId21" xr:uid="{1BC3B42D-0078-40B0-B6EA-F2493D05D7C9}"/>
    <hyperlink ref="D26" r:id="rId22" xr:uid="{78C9FF65-D8AC-4C33-AC95-F3E779C91A53}"/>
    <hyperlink ref="D27" r:id="rId23" xr:uid="{C04E824A-BB0B-4DC7-BFEA-299F1F10CBF9}"/>
    <hyperlink ref="D28" r:id="rId24" xr:uid="{C3E96BF6-287A-4F82-AB96-AD697E90C6B9}"/>
    <hyperlink ref="D29" r:id="rId25" xr:uid="{A2B65BB8-2EB2-4666-80AE-6B9029863523}"/>
    <hyperlink ref="D30" r:id="rId26" xr:uid="{4F4FAB36-B2D5-4F53-A6D0-F48978DAB4A5}"/>
    <hyperlink ref="D31" r:id="rId27" xr:uid="{AFA61A08-BEEC-4DBE-A574-9AB1A935338C}"/>
    <hyperlink ref="D32" r:id="rId28" xr:uid="{37FC2A33-1D91-4222-8DEE-AB0C1A0EDF94}"/>
    <hyperlink ref="D33" r:id="rId29" xr:uid="{653127DC-85C7-4250-B441-5F3C938BF397}"/>
  </hyperlinks>
  <pageMargins left="0.7" right="0.7" top="0.75" bottom="0.75" header="0.3" footer="0.3"/>
  <pageSetup scale="81" fitToHeight="0" orientation="landscape" r:id="rId30"/>
  <rowBreaks count="2" manualBreakCount="2">
    <brk id="9" max="16383" man="1"/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23467-1A31-45DF-A787-5851A27CCE16}">
  <sheetPr>
    <pageSetUpPr autoPageBreaks="0" fitToPage="1"/>
  </sheetPr>
  <dimension ref="A1:R60"/>
  <sheetViews>
    <sheetView zoomScaleNormal="100" workbookViewId="0">
      <selection activeCell="A5" sqref="A5"/>
    </sheetView>
  </sheetViews>
  <sheetFormatPr defaultRowHeight="15" x14ac:dyDescent="0.25"/>
  <cols>
    <col min="1" max="1" width="15.7109375" customWidth="1"/>
    <col min="2" max="2" width="14.5703125" customWidth="1"/>
    <col min="3" max="3" width="15.28515625" customWidth="1"/>
    <col min="4" max="5" width="11.42578125" customWidth="1"/>
    <col min="6" max="6" width="14.42578125" customWidth="1"/>
    <col min="7" max="8" width="10.7109375" customWidth="1"/>
    <col min="9" max="9" width="12.7109375" bestFit="1" customWidth="1"/>
    <col min="10" max="10" width="4.42578125" customWidth="1"/>
    <col min="11" max="11" width="33.7109375" customWidth="1"/>
    <col min="12" max="12" width="12.5703125" customWidth="1"/>
  </cols>
  <sheetData>
    <row r="1" spans="1:18" ht="23.25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8" ht="18.75" x14ac:dyDescent="0.3">
      <c r="A2" s="25" t="s">
        <v>83</v>
      </c>
      <c r="B2" s="25"/>
      <c r="C2" s="25"/>
      <c r="D2" s="25"/>
      <c r="E2" s="25"/>
      <c r="F2" s="25"/>
      <c r="G2" s="25"/>
      <c r="H2" s="25"/>
      <c r="I2" s="25"/>
      <c r="K2" s="25" t="s">
        <v>84</v>
      </c>
      <c r="L2" s="25"/>
      <c r="M2" s="4"/>
      <c r="N2" s="4"/>
      <c r="O2" s="4"/>
      <c r="P2" s="4"/>
      <c r="Q2" s="4"/>
      <c r="R2" s="4"/>
    </row>
    <row r="3" spans="1:18" ht="15.75" thickBot="1" x14ac:dyDescent="0.3"/>
    <row r="4" spans="1:18" ht="15.75" thickBot="1" x14ac:dyDescent="0.3">
      <c r="A4" s="5" t="s">
        <v>1</v>
      </c>
      <c r="B4" s="7" t="s">
        <v>2</v>
      </c>
      <c r="C4" s="7" t="s">
        <v>3</v>
      </c>
      <c r="D4" s="7" t="s">
        <v>86</v>
      </c>
      <c r="E4" s="7" t="s">
        <v>4</v>
      </c>
      <c r="F4" s="7" t="s">
        <v>24</v>
      </c>
      <c r="G4" s="7" t="s">
        <v>41</v>
      </c>
      <c r="H4" s="7" t="s">
        <v>7</v>
      </c>
      <c r="I4" s="8" t="s">
        <v>5</v>
      </c>
      <c r="K4" s="5" t="s">
        <v>42</v>
      </c>
      <c r="L4" s="6" t="s">
        <v>43</v>
      </c>
    </row>
    <row r="5" spans="1:18" ht="15" customHeight="1" x14ac:dyDescent="0.25">
      <c r="A5" s="16" t="s">
        <v>87</v>
      </c>
      <c r="B5" s="13" t="s">
        <v>88</v>
      </c>
      <c r="C5" s="13" t="s">
        <v>89</v>
      </c>
      <c r="D5" s="19" t="s">
        <v>90</v>
      </c>
      <c r="E5" s="13" t="s">
        <v>8</v>
      </c>
      <c r="F5" s="13" t="s">
        <v>219</v>
      </c>
      <c r="G5" s="14">
        <v>5000</v>
      </c>
      <c r="H5" s="14">
        <v>5744</v>
      </c>
      <c r="I5" s="15">
        <v>434</v>
      </c>
      <c r="K5" t="s">
        <v>204</v>
      </c>
    </row>
    <row r="6" spans="1:18" ht="15" customHeight="1" x14ac:dyDescent="0.25">
      <c r="A6" s="17" t="s">
        <v>91</v>
      </c>
      <c r="B6" s="13" t="s">
        <v>92</v>
      </c>
      <c r="C6" s="1" t="s">
        <v>93</v>
      </c>
      <c r="D6" s="19" t="s">
        <v>94</v>
      </c>
      <c r="E6" s="1" t="s">
        <v>8</v>
      </c>
      <c r="F6" s="1" t="s">
        <v>219</v>
      </c>
      <c r="G6" s="2">
        <v>10000</v>
      </c>
      <c r="H6" s="2">
        <v>10262</v>
      </c>
      <c r="I6" s="3">
        <v>1878</v>
      </c>
      <c r="K6" t="s">
        <v>205</v>
      </c>
    </row>
    <row r="7" spans="1:18" ht="15" customHeight="1" x14ac:dyDescent="0.25">
      <c r="A7" s="17" t="s">
        <v>95</v>
      </c>
      <c r="B7" s="13" t="s">
        <v>96</v>
      </c>
      <c r="C7" s="1" t="s">
        <v>97</v>
      </c>
      <c r="D7" s="19" t="s">
        <v>98</v>
      </c>
      <c r="E7" s="1" t="s">
        <v>99</v>
      </c>
      <c r="F7" s="1" t="s">
        <v>219</v>
      </c>
      <c r="G7" s="2">
        <v>10000</v>
      </c>
      <c r="H7" s="2">
        <v>12923</v>
      </c>
      <c r="I7" s="3">
        <v>555</v>
      </c>
      <c r="K7" t="s">
        <v>206</v>
      </c>
    </row>
    <row r="8" spans="1:18" ht="15" customHeight="1" x14ac:dyDescent="0.25">
      <c r="A8" s="17" t="s">
        <v>100</v>
      </c>
      <c r="B8" s="13" t="s">
        <v>101</v>
      </c>
      <c r="C8" s="1" t="s">
        <v>102</v>
      </c>
      <c r="D8" s="19" t="s">
        <v>103</v>
      </c>
      <c r="E8" s="1" t="s">
        <v>99</v>
      </c>
      <c r="F8" s="1" t="s">
        <v>220</v>
      </c>
      <c r="G8" s="2">
        <v>12000</v>
      </c>
      <c r="H8" s="2">
        <v>13191</v>
      </c>
      <c r="I8" s="3">
        <v>1024</v>
      </c>
      <c r="K8" t="s">
        <v>207</v>
      </c>
    </row>
    <row r="9" spans="1:18" ht="15" customHeight="1" x14ac:dyDescent="0.25">
      <c r="A9" s="17" t="s">
        <v>104</v>
      </c>
      <c r="B9" s="13" t="s">
        <v>105</v>
      </c>
      <c r="C9" s="1" t="s">
        <v>106</v>
      </c>
      <c r="D9" s="19" t="s">
        <v>107</v>
      </c>
      <c r="E9" s="1" t="s">
        <v>6</v>
      </c>
      <c r="F9" s="1" t="s">
        <v>219</v>
      </c>
      <c r="G9" s="2">
        <v>5000</v>
      </c>
      <c r="H9" s="2">
        <v>3959</v>
      </c>
      <c r="I9" s="3">
        <v>554</v>
      </c>
      <c r="K9" t="s">
        <v>208</v>
      </c>
    </row>
    <row r="10" spans="1:18" ht="15" customHeight="1" x14ac:dyDescent="0.25">
      <c r="A10" s="17" t="s">
        <v>108</v>
      </c>
      <c r="B10" s="1" t="s">
        <v>109</v>
      </c>
      <c r="C10" s="1" t="s">
        <v>110</v>
      </c>
      <c r="D10" s="19" t="s">
        <v>111</v>
      </c>
      <c r="E10" s="1" t="s">
        <v>9</v>
      </c>
      <c r="F10" s="1" t="s">
        <v>220</v>
      </c>
      <c r="G10" s="2">
        <v>10000</v>
      </c>
      <c r="H10" s="2">
        <v>9818</v>
      </c>
      <c r="I10" s="3">
        <v>864</v>
      </c>
      <c r="K10" t="s">
        <v>209</v>
      </c>
    </row>
    <row r="11" spans="1:18" ht="15" customHeight="1" x14ac:dyDescent="0.25">
      <c r="A11" s="17" t="s">
        <v>112</v>
      </c>
      <c r="B11" s="1" t="s">
        <v>113</v>
      </c>
      <c r="C11" s="1" t="s">
        <v>114</v>
      </c>
      <c r="D11" s="19" t="s">
        <v>115</v>
      </c>
      <c r="E11" s="1" t="s">
        <v>6</v>
      </c>
      <c r="F11" s="1" t="s">
        <v>219</v>
      </c>
      <c r="G11" s="2">
        <v>15000</v>
      </c>
      <c r="H11" s="2">
        <v>17978</v>
      </c>
      <c r="I11" s="3">
        <v>1745</v>
      </c>
    </row>
    <row r="12" spans="1:18" ht="15" customHeight="1" x14ac:dyDescent="0.3">
      <c r="A12" s="17" t="s">
        <v>116</v>
      </c>
      <c r="B12" s="1" t="s">
        <v>117</v>
      </c>
      <c r="C12" s="1" t="s">
        <v>118</v>
      </c>
      <c r="D12" s="19" t="s">
        <v>119</v>
      </c>
      <c r="E12" s="1" t="s">
        <v>8</v>
      </c>
      <c r="F12" s="1" t="s">
        <v>220</v>
      </c>
      <c r="G12" s="2">
        <v>12000</v>
      </c>
      <c r="H12" s="2">
        <v>13094</v>
      </c>
      <c r="I12" s="3">
        <v>1207</v>
      </c>
      <c r="K12" s="25" t="s">
        <v>216</v>
      </c>
      <c r="L12" s="25"/>
    </row>
    <row r="13" spans="1:18" ht="15" customHeight="1" thickBot="1" x14ac:dyDescent="0.3">
      <c r="A13" s="17" t="s">
        <v>120</v>
      </c>
      <c r="B13" s="1" t="s">
        <v>121</v>
      </c>
      <c r="C13" s="1" t="s">
        <v>122</v>
      </c>
      <c r="D13" s="19" t="s">
        <v>123</v>
      </c>
      <c r="E13" s="1" t="s">
        <v>6</v>
      </c>
      <c r="F13" s="1" t="s">
        <v>220</v>
      </c>
      <c r="G13" s="2">
        <v>10000</v>
      </c>
      <c r="H13" s="2">
        <v>9158</v>
      </c>
      <c r="I13" s="3">
        <v>336</v>
      </c>
    </row>
    <row r="14" spans="1:18" ht="15" customHeight="1" thickBot="1" x14ac:dyDescent="0.3">
      <c r="A14" s="17" t="s">
        <v>124</v>
      </c>
      <c r="B14" s="1" t="s">
        <v>125</v>
      </c>
      <c r="C14" s="1" t="s">
        <v>126</v>
      </c>
      <c r="D14" s="19" t="s">
        <v>127</v>
      </c>
      <c r="E14" s="1" t="s">
        <v>99</v>
      </c>
      <c r="F14" s="1" t="s">
        <v>220</v>
      </c>
      <c r="G14" s="2">
        <v>25000</v>
      </c>
      <c r="H14" s="2">
        <v>26024</v>
      </c>
      <c r="I14" s="3">
        <v>1082</v>
      </c>
      <c r="K14" s="5" t="s">
        <v>42</v>
      </c>
      <c r="L14" s="6" t="s">
        <v>43</v>
      </c>
    </row>
    <row r="15" spans="1:18" ht="15" customHeight="1" x14ac:dyDescent="0.25">
      <c r="A15" s="17" t="s">
        <v>128</v>
      </c>
      <c r="B15" s="1" t="s">
        <v>129</v>
      </c>
      <c r="C15" s="1" t="s">
        <v>130</v>
      </c>
      <c r="D15" s="19" t="s">
        <v>131</v>
      </c>
      <c r="E15" s="1" t="s">
        <v>132</v>
      </c>
      <c r="F15" s="1" t="s">
        <v>219</v>
      </c>
      <c r="G15" s="2">
        <v>12000</v>
      </c>
      <c r="H15" s="2">
        <v>11856</v>
      </c>
      <c r="I15" s="3">
        <v>1848</v>
      </c>
      <c r="K15" t="s">
        <v>211</v>
      </c>
      <c r="L15" s="21"/>
    </row>
    <row r="16" spans="1:18" ht="15" customHeight="1" x14ac:dyDescent="0.25">
      <c r="A16" s="17" t="s">
        <v>133</v>
      </c>
      <c r="B16" s="1" t="s">
        <v>134</v>
      </c>
      <c r="C16" s="1" t="s">
        <v>135</v>
      </c>
      <c r="D16" s="19" t="s">
        <v>136</v>
      </c>
      <c r="E16" s="1" t="s">
        <v>8</v>
      </c>
      <c r="F16" s="1" t="s">
        <v>219</v>
      </c>
      <c r="G16" s="2">
        <v>15000</v>
      </c>
      <c r="H16" s="2">
        <v>13860</v>
      </c>
      <c r="I16" s="3">
        <v>1091</v>
      </c>
      <c r="K16" t="s">
        <v>212</v>
      </c>
      <c r="L16" s="21"/>
    </row>
    <row r="17" spans="1:12" ht="15" customHeight="1" x14ac:dyDescent="0.25">
      <c r="A17" s="17" t="s">
        <v>137</v>
      </c>
      <c r="B17" s="1" t="s">
        <v>138</v>
      </c>
      <c r="C17" s="1" t="s">
        <v>139</v>
      </c>
      <c r="D17" s="19" t="s">
        <v>140</v>
      </c>
      <c r="E17" s="1" t="s">
        <v>9</v>
      </c>
      <c r="F17" s="1" t="s">
        <v>220</v>
      </c>
      <c r="G17" s="2">
        <v>5000</v>
      </c>
      <c r="H17" s="2">
        <v>8060</v>
      </c>
      <c r="I17" s="3">
        <v>245</v>
      </c>
      <c r="L17" s="21"/>
    </row>
    <row r="18" spans="1:12" ht="15" customHeight="1" x14ac:dyDescent="0.25">
      <c r="A18" s="17" t="s">
        <v>141</v>
      </c>
      <c r="B18" s="1" t="s">
        <v>142</v>
      </c>
      <c r="C18" s="1" t="s">
        <v>143</v>
      </c>
      <c r="D18" s="19" t="s">
        <v>144</v>
      </c>
      <c r="E18" s="1" t="s">
        <v>8</v>
      </c>
      <c r="F18" s="1" t="s">
        <v>219</v>
      </c>
      <c r="G18" s="2">
        <v>20000</v>
      </c>
      <c r="H18" s="2">
        <v>14798</v>
      </c>
      <c r="I18" s="3">
        <v>1163</v>
      </c>
      <c r="L18" s="21"/>
    </row>
    <row r="19" spans="1:12" ht="15" customHeight="1" x14ac:dyDescent="0.25">
      <c r="A19" s="17" t="s">
        <v>145</v>
      </c>
      <c r="B19" s="1" t="s">
        <v>146</v>
      </c>
      <c r="C19" s="1" t="s">
        <v>147</v>
      </c>
      <c r="D19" s="19" t="s">
        <v>148</v>
      </c>
      <c r="E19" s="1" t="s">
        <v>8</v>
      </c>
      <c r="F19" s="1" t="s">
        <v>220</v>
      </c>
      <c r="G19" s="2">
        <v>10000</v>
      </c>
      <c r="H19" s="2">
        <v>10179</v>
      </c>
      <c r="I19" s="3">
        <v>945</v>
      </c>
    </row>
    <row r="20" spans="1:12" x14ac:dyDescent="0.25">
      <c r="A20" s="17" t="s">
        <v>149</v>
      </c>
      <c r="B20" s="1" t="s">
        <v>150</v>
      </c>
      <c r="C20" s="1" t="s">
        <v>151</v>
      </c>
      <c r="D20" s="19" t="s">
        <v>152</v>
      </c>
      <c r="E20" s="1" t="s">
        <v>9</v>
      </c>
      <c r="F20" s="1" t="s">
        <v>219</v>
      </c>
      <c r="G20" s="12" t="s">
        <v>44</v>
      </c>
      <c r="H20" s="2">
        <v>2666</v>
      </c>
      <c r="I20" s="3">
        <v>209</v>
      </c>
    </row>
    <row r="21" spans="1:12" ht="15" customHeight="1" x14ac:dyDescent="0.25">
      <c r="A21" s="17" t="s">
        <v>153</v>
      </c>
      <c r="B21" s="1" t="s">
        <v>154</v>
      </c>
      <c r="C21" s="1" t="s">
        <v>155</v>
      </c>
      <c r="D21" s="19" t="s">
        <v>156</v>
      </c>
      <c r="E21" s="1" t="s">
        <v>6</v>
      </c>
      <c r="F21" s="1" t="s">
        <v>219</v>
      </c>
      <c r="G21" s="2">
        <v>5000</v>
      </c>
      <c r="H21" s="2">
        <v>7774</v>
      </c>
      <c r="I21" s="3">
        <v>946</v>
      </c>
    </row>
    <row r="22" spans="1:12" ht="15" customHeight="1" x14ac:dyDescent="0.25">
      <c r="A22" s="17" t="s">
        <v>157</v>
      </c>
      <c r="B22" s="1" t="s">
        <v>158</v>
      </c>
      <c r="C22" s="1" t="s">
        <v>159</v>
      </c>
      <c r="D22" s="19" t="s">
        <v>160</v>
      </c>
      <c r="E22" s="1" t="s">
        <v>9</v>
      </c>
      <c r="F22" s="1" t="s">
        <v>220</v>
      </c>
      <c r="G22" s="2">
        <v>20000</v>
      </c>
      <c r="H22" s="2">
        <v>19881</v>
      </c>
      <c r="I22" s="3">
        <v>1212</v>
      </c>
    </row>
    <row r="23" spans="1:12" x14ac:dyDescent="0.25">
      <c r="A23" s="17" t="s">
        <v>161</v>
      </c>
      <c r="B23" s="1" t="s">
        <v>162</v>
      </c>
      <c r="C23" s="1" t="s">
        <v>163</v>
      </c>
      <c r="D23" s="19" t="s">
        <v>164</v>
      </c>
      <c r="E23" s="1" t="s">
        <v>99</v>
      </c>
      <c r="F23" s="1" t="s">
        <v>219</v>
      </c>
      <c r="G23" s="2">
        <v>10000</v>
      </c>
      <c r="H23" s="2">
        <v>12336</v>
      </c>
      <c r="I23" s="3">
        <v>766</v>
      </c>
    </row>
    <row r="24" spans="1:12" ht="15" customHeight="1" x14ac:dyDescent="0.25">
      <c r="A24" s="17" t="s">
        <v>165</v>
      </c>
      <c r="B24" s="1" t="s">
        <v>166</v>
      </c>
      <c r="C24" s="1" t="s">
        <v>167</v>
      </c>
      <c r="D24" s="19" t="s">
        <v>168</v>
      </c>
      <c r="E24" s="1" t="s">
        <v>6</v>
      </c>
      <c r="F24" s="1" t="s">
        <v>220</v>
      </c>
      <c r="G24" s="2">
        <v>4000</v>
      </c>
      <c r="H24" s="2">
        <v>5134</v>
      </c>
      <c r="I24" s="3">
        <v>341</v>
      </c>
    </row>
    <row r="25" spans="1:12" ht="15" customHeight="1" x14ac:dyDescent="0.25">
      <c r="A25" s="17" t="s">
        <v>169</v>
      </c>
      <c r="B25" s="1" t="s">
        <v>170</v>
      </c>
      <c r="C25" s="1" t="s">
        <v>171</v>
      </c>
      <c r="D25" s="19" t="s">
        <v>172</v>
      </c>
      <c r="E25" s="1" t="s">
        <v>8</v>
      </c>
      <c r="F25" s="1" t="s">
        <v>219</v>
      </c>
      <c r="G25" s="2">
        <v>8000</v>
      </c>
      <c r="H25" s="2">
        <v>8663</v>
      </c>
      <c r="I25" s="3">
        <v>578</v>
      </c>
    </row>
    <row r="26" spans="1:12" ht="15" customHeight="1" x14ac:dyDescent="0.25">
      <c r="A26" s="17" t="s">
        <v>173</v>
      </c>
      <c r="B26" s="1" t="s">
        <v>174</v>
      </c>
      <c r="C26" s="1" t="s">
        <v>175</v>
      </c>
      <c r="D26" s="19" t="s">
        <v>176</v>
      </c>
      <c r="E26" s="1" t="s">
        <v>6</v>
      </c>
      <c r="F26" s="1" t="s">
        <v>220</v>
      </c>
      <c r="G26" s="2">
        <v>5000</v>
      </c>
      <c r="H26" s="2">
        <v>4158</v>
      </c>
      <c r="I26" s="3">
        <v>279</v>
      </c>
    </row>
    <row r="27" spans="1:12" ht="15" customHeight="1" x14ac:dyDescent="0.25">
      <c r="A27" s="17" t="s">
        <v>177</v>
      </c>
      <c r="B27" s="1" t="s">
        <v>178</v>
      </c>
      <c r="C27" s="1" t="s">
        <v>179</v>
      </c>
      <c r="D27" s="19" t="s">
        <v>180</v>
      </c>
      <c r="E27" s="1" t="s">
        <v>132</v>
      </c>
      <c r="F27" s="1" t="s">
        <v>220</v>
      </c>
      <c r="G27" s="2">
        <v>10000</v>
      </c>
      <c r="H27" s="2">
        <v>7372</v>
      </c>
      <c r="I27" s="3">
        <v>642</v>
      </c>
    </row>
    <row r="28" spans="1:12" ht="15" customHeight="1" x14ac:dyDescent="0.25">
      <c r="A28" s="17" t="s">
        <v>149</v>
      </c>
      <c r="B28" s="1" t="s">
        <v>181</v>
      </c>
      <c r="C28" s="1" t="s">
        <v>182</v>
      </c>
      <c r="D28" s="19" t="s">
        <v>183</v>
      </c>
      <c r="E28" s="1" t="s">
        <v>8</v>
      </c>
      <c r="F28" s="1" t="s">
        <v>220</v>
      </c>
      <c r="G28" s="2">
        <v>10000</v>
      </c>
      <c r="H28" s="2">
        <v>7405</v>
      </c>
      <c r="I28" s="3">
        <v>804</v>
      </c>
    </row>
    <row r="29" spans="1:12" ht="15" customHeight="1" x14ac:dyDescent="0.25">
      <c r="A29" s="17" t="s">
        <v>184</v>
      </c>
      <c r="B29" s="1" t="s">
        <v>185</v>
      </c>
      <c r="C29" s="1" t="s">
        <v>186</v>
      </c>
      <c r="D29" s="19" t="s">
        <v>187</v>
      </c>
      <c r="E29" s="1" t="s">
        <v>9</v>
      </c>
      <c r="F29" s="1" t="s">
        <v>219</v>
      </c>
      <c r="G29" s="2">
        <v>6000</v>
      </c>
      <c r="H29" s="2">
        <v>4285</v>
      </c>
      <c r="I29" s="3">
        <v>703</v>
      </c>
    </row>
    <row r="30" spans="1:12" ht="15" customHeight="1" x14ac:dyDescent="0.25">
      <c r="A30" s="17" t="s">
        <v>188</v>
      </c>
      <c r="B30" s="1" t="s">
        <v>189</v>
      </c>
      <c r="C30" s="1" t="s">
        <v>190</v>
      </c>
      <c r="D30" s="19" t="s">
        <v>191</v>
      </c>
      <c r="E30" s="1" t="s">
        <v>6</v>
      </c>
      <c r="F30" s="1" t="s">
        <v>219</v>
      </c>
      <c r="G30" s="2">
        <v>10000</v>
      </c>
      <c r="H30" s="2">
        <v>21857</v>
      </c>
      <c r="I30" s="3">
        <v>1788</v>
      </c>
    </row>
    <row r="31" spans="1:12" ht="15" customHeight="1" x14ac:dyDescent="0.25">
      <c r="A31" s="17" t="s">
        <v>192</v>
      </c>
      <c r="B31" s="1" t="s">
        <v>193</v>
      </c>
      <c r="C31" s="1" t="s">
        <v>194</v>
      </c>
      <c r="D31" s="19" t="s">
        <v>195</v>
      </c>
      <c r="E31" s="1" t="s">
        <v>6</v>
      </c>
      <c r="F31" s="1" t="s">
        <v>220</v>
      </c>
      <c r="G31" s="2">
        <v>12000</v>
      </c>
      <c r="H31" s="2">
        <v>9111</v>
      </c>
      <c r="I31" s="3">
        <v>1099</v>
      </c>
    </row>
    <row r="32" spans="1:12" ht="15" customHeight="1" x14ac:dyDescent="0.25">
      <c r="A32" s="17" t="s">
        <v>196</v>
      </c>
      <c r="B32" s="1" t="s">
        <v>197</v>
      </c>
      <c r="C32" s="1" t="s">
        <v>198</v>
      </c>
      <c r="D32" s="19" t="s">
        <v>199</v>
      </c>
      <c r="E32" s="1" t="s">
        <v>132</v>
      </c>
      <c r="F32" s="1" t="s">
        <v>219</v>
      </c>
      <c r="G32" s="2">
        <v>25000</v>
      </c>
      <c r="H32" s="2">
        <v>17664</v>
      </c>
      <c r="I32" s="3">
        <v>1976</v>
      </c>
    </row>
    <row r="33" spans="1:9" ht="15" customHeight="1" x14ac:dyDescent="0.25">
      <c r="A33" s="18" t="s">
        <v>200</v>
      </c>
      <c r="B33" s="9" t="s">
        <v>201</v>
      </c>
      <c r="C33" s="9" t="s">
        <v>202</v>
      </c>
      <c r="D33" s="19" t="s">
        <v>203</v>
      </c>
      <c r="E33" s="9" t="s">
        <v>8</v>
      </c>
      <c r="F33" s="9" t="s">
        <v>220</v>
      </c>
      <c r="G33" s="10">
        <v>8000</v>
      </c>
      <c r="H33" s="10">
        <v>10935</v>
      </c>
      <c r="I33" s="11">
        <v>846</v>
      </c>
    </row>
    <row r="34" spans="1:9" ht="15" customHeight="1" x14ac:dyDescent="0.25"/>
    <row r="35" spans="1:9" ht="15" customHeight="1" x14ac:dyDescent="0.25"/>
    <row r="36" spans="1:9" ht="15" customHeight="1" x14ac:dyDescent="0.25"/>
    <row r="37" spans="1:9" ht="15" customHeight="1" x14ac:dyDescent="0.25"/>
    <row r="38" spans="1:9" ht="15" customHeight="1" x14ac:dyDescent="0.25"/>
    <row r="39" spans="1:9" ht="15" customHeight="1" x14ac:dyDescent="0.25"/>
    <row r="40" spans="1:9" ht="15" customHeight="1" x14ac:dyDescent="0.25"/>
    <row r="42" spans="1:9" ht="15" customHeight="1" x14ac:dyDescent="0.25"/>
    <row r="43" spans="1:9" ht="15" customHeight="1" x14ac:dyDescent="0.25"/>
    <row r="44" spans="1:9" ht="15" customHeight="1" x14ac:dyDescent="0.25"/>
    <row r="45" spans="1:9" ht="15" customHeight="1" x14ac:dyDescent="0.25"/>
    <row r="46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</sheetData>
  <mergeCells count="4">
    <mergeCell ref="A1:I1"/>
    <mergeCell ref="A2:I2"/>
    <mergeCell ref="K2:L2"/>
    <mergeCell ref="K12:L12"/>
  </mergeCells>
  <hyperlinks>
    <hyperlink ref="D5" r:id="rId1" xr:uid="{798B0B0E-88AF-4512-A91E-564DFF19D45D}"/>
    <hyperlink ref="D6" r:id="rId2" xr:uid="{C2088802-595A-437A-95EB-65CEEE15B0E1}"/>
    <hyperlink ref="D7" r:id="rId3" xr:uid="{843BE0AC-5906-4160-BC21-3738B0AF9955}"/>
    <hyperlink ref="D8" r:id="rId4" xr:uid="{2A709210-566A-4B88-9A01-891179642DB0}"/>
    <hyperlink ref="D9" r:id="rId5" xr:uid="{D5F21EFD-D6FD-4B3A-A598-F0A98C39E1EA}"/>
    <hyperlink ref="D10" r:id="rId6" xr:uid="{DF3F00BB-9C5A-4851-A27B-93284A2759A8}"/>
    <hyperlink ref="D11" r:id="rId7" xr:uid="{9EFCE5EA-0066-4139-BF57-DEECEBAB67F3}"/>
    <hyperlink ref="D12" r:id="rId8" xr:uid="{D8C4486E-3284-4E63-8A78-9D322C7EAF71}"/>
    <hyperlink ref="D13" r:id="rId9" xr:uid="{803DF0BA-07F1-4218-A1AB-E2F740E9EB30}"/>
    <hyperlink ref="D14" r:id="rId10" xr:uid="{4B9D60FA-3DCC-45E0-9349-86CAD1898F4D}"/>
    <hyperlink ref="D15" r:id="rId11" xr:uid="{E914187B-699D-4012-A13D-939679A38805}"/>
    <hyperlink ref="D16" r:id="rId12" xr:uid="{506968EF-3175-4F2B-ADCC-AEC16A6FE83E}"/>
    <hyperlink ref="D17" r:id="rId13" xr:uid="{59AE93BA-C13B-4D39-9979-447947720486}"/>
    <hyperlink ref="D18" r:id="rId14" xr:uid="{1859B428-D1A5-4FF6-B9D8-4B38BB041841}"/>
    <hyperlink ref="D19" r:id="rId15" xr:uid="{3689216F-AF39-42AF-AE7B-7D1F78D3FD95}"/>
    <hyperlink ref="D20" r:id="rId16" xr:uid="{97F6C696-26C1-4381-ABA7-1E9A28690A32}"/>
    <hyperlink ref="D21" r:id="rId17" xr:uid="{33AC3B28-D7F6-4144-9D4E-68C804561B5F}"/>
    <hyperlink ref="D22" r:id="rId18" xr:uid="{CB283B52-7CE5-479B-BFA9-E2FF2BF483EB}"/>
    <hyperlink ref="D23" r:id="rId19" xr:uid="{AF8E8F3F-15C0-4637-A0B2-042A4D6463DC}"/>
    <hyperlink ref="D24" r:id="rId20" xr:uid="{003215CA-DFC0-48CF-8F40-E96BD6FEB42A}"/>
    <hyperlink ref="D25" r:id="rId21" xr:uid="{50CBCF2F-69B0-4B80-8344-B14474CBD425}"/>
    <hyperlink ref="D26" r:id="rId22" xr:uid="{AA1C63C1-2651-4490-BEF8-FE05659D7E1C}"/>
    <hyperlink ref="D27" r:id="rId23" xr:uid="{8C9A6C0E-6732-4640-B9EB-50E6A74190E7}"/>
    <hyperlink ref="D28" r:id="rId24" xr:uid="{3C79A323-2C3D-4679-B3B2-AA0813DB8C82}"/>
    <hyperlink ref="D29" r:id="rId25" xr:uid="{1051EF8E-2F28-46B7-99E1-C1DF1D8278EC}"/>
    <hyperlink ref="D30" r:id="rId26" xr:uid="{44B6FC75-6087-4302-B0B9-A96325B2D829}"/>
    <hyperlink ref="D31" r:id="rId27" xr:uid="{9B724916-B836-46AE-BE34-26137C14FA6B}"/>
    <hyperlink ref="D32" r:id="rId28" xr:uid="{5237CF75-036D-4AAD-8F2F-AF3A55D7F3A3}"/>
    <hyperlink ref="D33" r:id="rId29" xr:uid="{D4E193AE-D7DF-41D5-8BEE-290B8F3347C1}"/>
  </hyperlinks>
  <pageMargins left="0.7" right="0.7" top="0.75" bottom="0.75" header="0.3" footer="0.3"/>
  <pageSetup scale="81" fitToHeight="0" orientation="landscape" r:id="rId30"/>
  <rowBreaks count="2" manualBreakCount="2">
    <brk id="9" max="16383" man="1"/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5EE34-ABB9-4188-BE6D-B175E8277B19}">
  <sheetPr>
    <pageSetUpPr autoPageBreaks="0" fitToPage="1"/>
  </sheetPr>
  <dimension ref="A1:P60"/>
  <sheetViews>
    <sheetView zoomScaleNormal="100" workbookViewId="0">
      <selection activeCell="A5" sqref="A5"/>
    </sheetView>
  </sheetViews>
  <sheetFormatPr defaultRowHeight="15" x14ac:dyDescent="0.25"/>
  <cols>
    <col min="1" max="1" width="15.7109375" customWidth="1"/>
    <col min="2" max="2" width="14.5703125" customWidth="1"/>
    <col min="3" max="3" width="15.28515625" customWidth="1"/>
    <col min="4" max="5" width="11.42578125" customWidth="1"/>
    <col min="6" max="6" width="14.42578125" customWidth="1"/>
    <col min="7" max="8" width="10.7109375" customWidth="1"/>
    <col min="9" max="9" width="12.7109375" bestFit="1" customWidth="1"/>
    <col min="10" max="10" width="4.42578125" customWidth="1"/>
  </cols>
  <sheetData>
    <row r="1" spans="1:16" ht="23.25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6" ht="18.75" x14ac:dyDescent="0.3">
      <c r="A2" s="25" t="s">
        <v>85</v>
      </c>
      <c r="B2" s="25"/>
      <c r="C2" s="25"/>
      <c r="D2" s="25"/>
      <c r="E2" s="25"/>
      <c r="F2" s="25"/>
      <c r="G2" s="25"/>
      <c r="H2" s="25"/>
      <c r="I2" s="25"/>
      <c r="K2" s="4"/>
      <c r="L2" s="4"/>
      <c r="M2" s="4"/>
      <c r="N2" s="4"/>
      <c r="O2" s="4"/>
      <c r="P2" s="4"/>
    </row>
    <row r="3" spans="1:16" ht="15.75" thickBot="1" x14ac:dyDescent="0.3"/>
    <row r="4" spans="1:16" ht="15.75" thickBot="1" x14ac:dyDescent="0.3">
      <c r="A4" s="5" t="s">
        <v>1</v>
      </c>
      <c r="B4" s="7" t="s">
        <v>2</v>
      </c>
      <c r="C4" s="7" t="s">
        <v>3</v>
      </c>
      <c r="D4" s="7" t="s">
        <v>86</v>
      </c>
      <c r="E4" s="7" t="s">
        <v>4</v>
      </c>
      <c r="F4" s="7" t="s">
        <v>24</v>
      </c>
      <c r="G4" s="7" t="s">
        <v>41</v>
      </c>
      <c r="H4" s="7" t="s">
        <v>7</v>
      </c>
      <c r="I4" s="8" t="s">
        <v>5</v>
      </c>
    </row>
    <row r="5" spans="1:16" ht="15" customHeight="1" x14ac:dyDescent="0.25">
      <c r="A5" s="16" t="s">
        <v>87</v>
      </c>
      <c r="B5" s="13" t="s">
        <v>88</v>
      </c>
      <c r="C5" s="13" t="s">
        <v>89</v>
      </c>
      <c r="D5" s="19" t="s">
        <v>90</v>
      </c>
      <c r="E5" s="13" t="s">
        <v>8</v>
      </c>
      <c r="F5" s="13" t="s">
        <v>219</v>
      </c>
      <c r="G5" s="14"/>
      <c r="H5" s="14"/>
      <c r="I5" s="15"/>
    </row>
    <row r="6" spans="1:16" ht="15" customHeight="1" x14ac:dyDescent="0.25">
      <c r="A6" s="17" t="s">
        <v>91</v>
      </c>
      <c r="B6" s="13" t="s">
        <v>92</v>
      </c>
      <c r="C6" s="1" t="s">
        <v>93</v>
      </c>
      <c r="D6" s="19" t="s">
        <v>94</v>
      </c>
      <c r="E6" s="1" t="s">
        <v>8</v>
      </c>
      <c r="F6" s="1" t="s">
        <v>219</v>
      </c>
      <c r="G6" s="2"/>
      <c r="H6" s="2"/>
      <c r="I6" s="3"/>
    </row>
    <row r="7" spans="1:16" ht="15" customHeight="1" x14ac:dyDescent="0.25">
      <c r="A7" s="17" t="s">
        <v>95</v>
      </c>
      <c r="B7" s="13" t="s">
        <v>96</v>
      </c>
      <c r="C7" s="1" t="s">
        <v>97</v>
      </c>
      <c r="D7" s="19" t="s">
        <v>98</v>
      </c>
      <c r="E7" s="1" t="s">
        <v>99</v>
      </c>
      <c r="F7" s="1" t="s">
        <v>219</v>
      </c>
      <c r="G7" s="2"/>
      <c r="H7" s="2"/>
      <c r="I7" s="3"/>
    </row>
    <row r="8" spans="1:16" ht="15" customHeight="1" x14ac:dyDescent="0.25">
      <c r="A8" s="17" t="s">
        <v>100</v>
      </c>
      <c r="B8" s="13" t="s">
        <v>101</v>
      </c>
      <c r="C8" s="1" t="s">
        <v>102</v>
      </c>
      <c r="D8" s="19" t="s">
        <v>103</v>
      </c>
      <c r="E8" s="1" t="s">
        <v>99</v>
      </c>
      <c r="F8" s="1" t="s">
        <v>220</v>
      </c>
      <c r="G8" s="2"/>
      <c r="H8" s="2"/>
      <c r="I8" s="3"/>
    </row>
    <row r="9" spans="1:16" ht="15" customHeight="1" x14ac:dyDescent="0.25">
      <c r="A9" s="17" t="s">
        <v>104</v>
      </c>
      <c r="B9" s="13" t="s">
        <v>105</v>
      </c>
      <c r="C9" s="1" t="s">
        <v>106</v>
      </c>
      <c r="D9" s="19" t="s">
        <v>107</v>
      </c>
      <c r="E9" s="1" t="s">
        <v>6</v>
      </c>
      <c r="F9" s="1" t="s">
        <v>219</v>
      </c>
      <c r="G9" s="2"/>
      <c r="H9" s="2"/>
      <c r="I9" s="3"/>
    </row>
    <row r="10" spans="1:16" ht="15" customHeight="1" x14ac:dyDescent="0.25">
      <c r="A10" s="17" t="s">
        <v>108</v>
      </c>
      <c r="B10" s="1" t="s">
        <v>109</v>
      </c>
      <c r="C10" s="1" t="s">
        <v>110</v>
      </c>
      <c r="D10" s="19" t="s">
        <v>111</v>
      </c>
      <c r="E10" s="1" t="s">
        <v>9</v>
      </c>
      <c r="F10" s="1" t="s">
        <v>220</v>
      </c>
      <c r="G10" s="2"/>
      <c r="H10" s="2"/>
      <c r="I10" s="3"/>
    </row>
    <row r="11" spans="1:16" ht="15" customHeight="1" x14ac:dyDescent="0.25">
      <c r="A11" s="17" t="s">
        <v>112</v>
      </c>
      <c r="B11" s="1" t="s">
        <v>113</v>
      </c>
      <c r="C11" s="1" t="s">
        <v>114</v>
      </c>
      <c r="D11" s="19" t="s">
        <v>115</v>
      </c>
      <c r="E11" s="1" t="s">
        <v>6</v>
      </c>
      <c r="F11" s="1" t="s">
        <v>219</v>
      </c>
      <c r="G11" s="2"/>
      <c r="H11" s="2"/>
      <c r="I11" s="3"/>
    </row>
    <row r="12" spans="1:16" ht="15" customHeight="1" x14ac:dyDescent="0.25">
      <c r="A12" s="17" t="s">
        <v>116</v>
      </c>
      <c r="B12" s="1" t="s">
        <v>117</v>
      </c>
      <c r="C12" s="1" t="s">
        <v>118</v>
      </c>
      <c r="D12" s="19" t="s">
        <v>119</v>
      </c>
      <c r="E12" s="1" t="s">
        <v>8</v>
      </c>
      <c r="F12" s="1" t="s">
        <v>220</v>
      </c>
      <c r="G12" s="2"/>
      <c r="H12" s="2"/>
      <c r="I12" s="3"/>
    </row>
    <row r="13" spans="1:16" ht="15" customHeight="1" x14ac:dyDescent="0.25">
      <c r="A13" s="17" t="s">
        <v>120</v>
      </c>
      <c r="B13" s="1" t="s">
        <v>121</v>
      </c>
      <c r="C13" s="1" t="s">
        <v>122</v>
      </c>
      <c r="D13" s="19" t="s">
        <v>123</v>
      </c>
      <c r="E13" s="1" t="s">
        <v>6</v>
      </c>
      <c r="F13" s="1" t="s">
        <v>220</v>
      </c>
      <c r="G13" s="2"/>
      <c r="H13" s="2"/>
      <c r="I13" s="3"/>
    </row>
    <row r="14" spans="1:16" ht="15" customHeight="1" x14ac:dyDescent="0.25">
      <c r="A14" s="17" t="s">
        <v>124</v>
      </c>
      <c r="B14" s="1" t="s">
        <v>125</v>
      </c>
      <c r="C14" s="1" t="s">
        <v>126</v>
      </c>
      <c r="D14" s="19" t="s">
        <v>127</v>
      </c>
      <c r="E14" s="1" t="s">
        <v>99</v>
      </c>
      <c r="F14" s="1" t="s">
        <v>220</v>
      </c>
      <c r="G14" s="2"/>
      <c r="H14" s="2"/>
      <c r="I14" s="3"/>
    </row>
    <row r="15" spans="1:16" ht="15" customHeight="1" x14ac:dyDescent="0.25">
      <c r="A15" s="17" t="s">
        <v>128</v>
      </c>
      <c r="B15" s="1" t="s">
        <v>129</v>
      </c>
      <c r="C15" s="1" t="s">
        <v>130</v>
      </c>
      <c r="D15" s="19" t="s">
        <v>131</v>
      </c>
      <c r="E15" s="1" t="s">
        <v>132</v>
      </c>
      <c r="F15" s="1" t="s">
        <v>219</v>
      </c>
      <c r="G15" s="2"/>
      <c r="H15" s="2"/>
      <c r="I15" s="3"/>
    </row>
    <row r="16" spans="1:16" ht="15" customHeight="1" x14ac:dyDescent="0.25">
      <c r="A16" s="17" t="s">
        <v>133</v>
      </c>
      <c r="B16" s="1" t="s">
        <v>134</v>
      </c>
      <c r="C16" s="1" t="s">
        <v>135</v>
      </c>
      <c r="D16" s="19" t="s">
        <v>136</v>
      </c>
      <c r="E16" s="1" t="s">
        <v>8</v>
      </c>
      <c r="F16" s="1" t="s">
        <v>219</v>
      </c>
      <c r="G16" s="2"/>
      <c r="H16" s="2"/>
      <c r="I16" s="3"/>
    </row>
    <row r="17" spans="1:9" ht="15" customHeight="1" x14ac:dyDescent="0.25">
      <c r="A17" s="17" t="s">
        <v>137</v>
      </c>
      <c r="B17" s="1" t="s">
        <v>138</v>
      </c>
      <c r="C17" s="1" t="s">
        <v>139</v>
      </c>
      <c r="D17" s="19" t="s">
        <v>140</v>
      </c>
      <c r="E17" s="1" t="s">
        <v>9</v>
      </c>
      <c r="F17" s="1" t="s">
        <v>220</v>
      </c>
      <c r="G17" s="2"/>
      <c r="H17" s="2"/>
      <c r="I17" s="3"/>
    </row>
    <row r="18" spans="1:9" ht="15" customHeight="1" x14ac:dyDescent="0.25">
      <c r="A18" s="17" t="s">
        <v>141</v>
      </c>
      <c r="B18" s="1" t="s">
        <v>142</v>
      </c>
      <c r="C18" s="1" t="s">
        <v>143</v>
      </c>
      <c r="D18" s="19" t="s">
        <v>144</v>
      </c>
      <c r="E18" s="1" t="s">
        <v>8</v>
      </c>
      <c r="F18" s="1" t="s">
        <v>219</v>
      </c>
      <c r="G18" s="2"/>
      <c r="H18" s="2"/>
      <c r="I18" s="3"/>
    </row>
    <row r="19" spans="1:9" ht="15" customHeight="1" x14ac:dyDescent="0.25">
      <c r="A19" s="17" t="s">
        <v>145</v>
      </c>
      <c r="B19" s="1" t="s">
        <v>146</v>
      </c>
      <c r="C19" s="1" t="s">
        <v>147</v>
      </c>
      <c r="D19" s="19" t="s">
        <v>148</v>
      </c>
      <c r="E19" s="1" t="s">
        <v>8</v>
      </c>
      <c r="F19" s="1" t="s">
        <v>220</v>
      </c>
      <c r="G19" s="2"/>
      <c r="H19" s="2"/>
      <c r="I19" s="3"/>
    </row>
    <row r="20" spans="1:9" x14ac:dyDescent="0.25">
      <c r="A20" s="17" t="s">
        <v>149</v>
      </c>
      <c r="B20" s="1" t="s">
        <v>150</v>
      </c>
      <c r="C20" s="1" t="s">
        <v>151</v>
      </c>
      <c r="D20" s="19" t="s">
        <v>152</v>
      </c>
      <c r="E20" s="1" t="s">
        <v>9</v>
      </c>
      <c r="F20" s="1" t="s">
        <v>219</v>
      </c>
      <c r="G20" s="12"/>
      <c r="H20" s="2"/>
      <c r="I20" s="3"/>
    </row>
    <row r="21" spans="1:9" ht="15" customHeight="1" x14ac:dyDescent="0.25">
      <c r="A21" s="17" t="s">
        <v>153</v>
      </c>
      <c r="B21" s="1" t="s">
        <v>154</v>
      </c>
      <c r="C21" s="1" t="s">
        <v>155</v>
      </c>
      <c r="D21" s="19" t="s">
        <v>156</v>
      </c>
      <c r="E21" s="1" t="s">
        <v>6</v>
      </c>
      <c r="F21" s="1" t="s">
        <v>219</v>
      </c>
      <c r="G21" s="2"/>
      <c r="H21" s="2"/>
      <c r="I21" s="3"/>
    </row>
    <row r="22" spans="1:9" ht="15" customHeight="1" x14ac:dyDescent="0.25">
      <c r="A22" s="17" t="s">
        <v>157</v>
      </c>
      <c r="B22" s="1" t="s">
        <v>158</v>
      </c>
      <c r="C22" s="1" t="s">
        <v>159</v>
      </c>
      <c r="D22" s="19" t="s">
        <v>160</v>
      </c>
      <c r="E22" s="1" t="s">
        <v>9</v>
      </c>
      <c r="F22" s="1" t="s">
        <v>220</v>
      </c>
      <c r="G22" s="2"/>
      <c r="H22" s="2"/>
      <c r="I22" s="3"/>
    </row>
    <row r="23" spans="1:9" x14ac:dyDescent="0.25">
      <c r="A23" s="17" t="s">
        <v>161</v>
      </c>
      <c r="B23" s="1" t="s">
        <v>162</v>
      </c>
      <c r="C23" s="1" t="s">
        <v>163</v>
      </c>
      <c r="D23" s="19" t="s">
        <v>164</v>
      </c>
      <c r="E23" s="1" t="s">
        <v>99</v>
      </c>
      <c r="F23" s="1" t="s">
        <v>219</v>
      </c>
      <c r="G23" s="2"/>
      <c r="H23" s="2"/>
      <c r="I23" s="3"/>
    </row>
    <row r="24" spans="1:9" ht="15" customHeight="1" x14ac:dyDescent="0.25">
      <c r="A24" s="17" t="s">
        <v>165</v>
      </c>
      <c r="B24" s="1" t="s">
        <v>166</v>
      </c>
      <c r="C24" s="1" t="s">
        <v>167</v>
      </c>
      <c r="D24" s="19" t="s">
        <v>168</v>
      </c>
      <c r="E24" s="1" t="s">
        <v>6</v>
      </c>
      <c r="F24" s="1" t="s">
        <v>220</v>
      </c>
      <c r="G24" s="2"/>
      <c r="H24" s="2"/>
      <c r="I24" s="3"/>
    </row>
    <row r="25" spans="1:9" ht="15" customHeight="1" x14ac:dyDescent="0.25">
      <c r="A25" s="17" t="s">
        <v>169</v>
      </c>
      <c r="B25" s="1" t="s">
        <v>170</v>
      </c>
      <c r="C25" s="1" t="s">
        <v>171</v>
      </c>
      <c r="D25" s="19" t="s">
        <v>172</v>
      </c>
      <c r="E25" s="1" t="s">
        <v>8</v>
      </c>
      <c r="F25" s="1" t="s">
        <v>219</v>
      </c>
      <c r="G25" s="2"/>
      <c r="H25" s="2"/>
      <c r="I25" s="3"/>
    </row>
    <row r="26" spans="1:9" ht="15" customHeight="1" x14ac:dyDescent="0.25">
      <c r="A26" s="17" t="s">
        <v>173</v>
      </c>
      <c r="B26" s="1" t="s">
        <v>174</v>
      </c>
      <c r="C26" s="1" t="s">
        <v>175</v>
      </c>
      <c r="D26" s="19" t="s">
        <v>176</v>
      </c>
      <c r="E26" s="1" t="s">
        <v>6</v>
      </c>
      <c r="F26" s="1" t="s">
        <v>220</v>
      </c>
      <c r="G26" s="2"/>
      <c r="H26" s="2"/>
      <c r="I26" s="3"/>
    </row>
    <row r="27" spans="1:9" ht="15" customHeight="1" x14ac:dyDescent="0.25">
      <c r="A27" s="17" t="s">
        <v>177</v>
      </c>
      <c r="B27" s="1" t="s">
        <v>178</v>
      </c>
      <c r="C27" s="1" t="s">
        <v>179</v>
      </c>
      <c r="D27" s="19" t="s">
        <v>180</v>
      </c>
      <c r="E27" s="1" t="s">
        <v>132</v>
      </c>
      <c r="F27" s="1" t="s">
        <v>220</v>
      </c>
      <c r="G27" s="2"/>
      <c r="H27" s="2"/>
      <c r="I27" s="3"/>
    </row>
    <row r="28" spans="1:9" ht="15" customHeight="1" x14ac:dyDescent="0.25">
      <c r="A28" s="17" t="s">
        <v>149</v>
      </c>
      <c r="B28" s="1" t="s">
        <v>181</v>
      </c>
      <c r="C28" s="1" t="s">
        <v>182</v>
      </c>
      <c r="D28" s="19" t="s">
        <v>183</v>
      </c>
      <c r="E28" s="1" t="s">
        <v>8</v>
      </c>
      <c r="F28" s="1" t="s">
        <v>220</v>
      </c>
      <c r="G28" s="2"/>
      <c r="H28" s="2"/>
      <c r="I28" s="3"/>
    </row>
    <row r="29" spans="1:9" ht="15" customHeight="1" x14ac:dyDescent="0.25">
      <c r="A29" s="17" t="s">
        <v>184</v>
      </c>
      <c r="B29" s="1" t="s">
        <v>185</v>
      </c>
      <c r="C29" s="1" t="s">
        <v>186</v>
      </c>
      <c r="D29" s="19" t="s">
        <v>187</v>
      </c>
      <c r="E29" s="1" t="s">
        <v>9</v>
      </c>
      <c r="F29" s="1" t="s">
        <v>219</v>
      </c>
      <c r="G29" s="2"/>
      <c r="H29" s="2"/>
      <c r="I29" s="3"/>
    </row>
    <row r="30" spans="1:9" ht="15" customHeight="1" x14ac:dyDescent="0.25">
      <c r="A30" s="17" t="s">
        <v>188</v>
      </c>
      <c r="B30" s="1" t="s">
        <v>189</v>
      </c>
      <c r="C30" s="1" t="s">
        <v>190</v>
      </c>
      <c r="D30" s="19" t="s">
        <v>191</v>
      </c>
      <c r="E30" s="1" t="s">
        <v>6</v>
      </c>
      <c r="F30" s="1" t="s">
        <v>219</v>
      </c>
      <c r="G30" s="2"/>
      <c r="H30" s="2"/>
      <c r="I30" s="3"/>
    </row>
    <row r="31" spans="1:9" ht="15" customHeight="1" x14ac:dyDescent="0.25">
      <c r="A31" s="17" t="s">
        <v>192</v>
      </c>
      <c r="B31" s="1" t="s">
        <v>193</v>
      </c>
      <c r="C31" s="1" t="s">
        <v>194</v>
      </c>
      <c r="D31" s="19" t="s">
        <v>195</v>
      </c>
      <c r="E31" s="1" t="s">
        <v>6</v>
      </c>
      <c r="F31" s="1" t="s">
        <v>220</v>
      </c>
      <c r="G31" s="2"/>
      <c r="H31" s="2"/>
      <c r="I31" s="3"/>
    </row>
    <row r="32" spans="1:9" ht="15" customHeight="1" x14ac:dyDescent="0.25">
      <c r="A32" s="17" t="s">
        <v>196</v>
      </c>
      <c r="B32" s="1" t="s">
        <v>197</v>
      </c>
      <c r="C32" s="1" t="s">
        <v>198</v>
      </c>
      <c r="D32" s="19" t="s">
        <v>199</v>
      </c>
      <c r="E32" s="1" t="s">
        <v>132</v>
      </c>
      <c r="F32" s="1" t="s">
        <v>219</v>
      </c>
      <c r="G32" s="2"/>
      <c r="H32" s="2"/>
      <c r="I32" s="3"/>
    </row>
    <row r="33" spans="1:9" ht="15" customHeight="1" x14ac:dyDescent="0.25">
      <c r="A33" s="18" t="s">
        <v>200</v>
      </c>
      <c r="B33" s="9" t="s">
        <v>201</v>
      </c>
      <c r="C33" s="9" t="s">
        <v>202</v>
      </c>
      <c r="D33" s="19" t="s">
        <v>203</v>
      </c>
      <c r="E33" s="9" t="s">
        <v>8</v>
      </c>
      <c r="F33" s="9" t="s">
        <v>220</v>
      </c>
      <c r="G33" s="10"/>
      <c r="H33" s="10"/>
      <c r="I33" s="11"/>
    </row>
    <row r="34" spans="1:9" ht="15" customHeight="1" x14ac:dyDescent="0.25"/>
    <row r="35" spans="1:9" ht="15" customHeight="1" x14ac:dyDescent="0.25"/>
    <row r="36" spans="1:9" ht="15" customHeight="1" x14ac:dyDescent="0.25"/>
    <row r="37" spans="1:9" ht="15" customHeight="1" x14ac:dyDescent="0.25"/>
    <row r="38" spans="1:9" ht="15" customHeight="1" x14ac:dyDescent="0.25"/>
    <row r="39" spans="1:9" ht="15" customHeight="1" x14ac:dyDescent="0.25"/>
    <row r="40" spans="1:9" ht="15" customHeight="1" x14ac:dyDescent="0.25"/>
    <row r="42" spans="1:9" ht="15" customHeight="1" x14ac:dyDescent="0.25"/>
    <row r="43" spans="1:9" ht="15" customHeight="1" x14ac:dyDescent="0.25"/>
    <row r="44" spans="1:9" ht="15" customHeight="1" x14ac:dyDescent="0.25"/>
    <row r="45" spans="1:9" ht="15" customHeight="1" x14ac:dyDescent="0.25"/>
    <row r="46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</sheetData>
  <mergeCells count="2">
    <mergeCell ref="A1:I1"/>
    <mergeCell ref="A2:I2"/>
  </mergeCells>
  <hyperlinks>
    <hyperlink ref="D5" r:id="rId1" xr:uid="{FFC3AD48-CB59-48C4-A889-E59362C23EFA}"/>
    <hyperlink ref="D6" r:id="rId2" xr:uid="{5AB3F0A8-E1E3-4A7C-AF63-1069220A68DA}"/>
    <hyperlink ref="D7" r:id="rId3" xr:uid="{F928C690-816C-4DAD-822A-2597C855BDF8}"/>
    <hyperlink ref="D8" r:id="rId4" xr:uid="{9133A308-B97C-411F-9B1C-67448F1A7A6C}"/>
    <hyperlink ref="D9" r:id="rId5" xr:uid="{801B9D5A-C556-44FD-88FA-DE5666991D30}"/>
    <hyperlink ref="D10" r:id="rId6" xr:uid="{7EAA1BD8-BAA7-47CA-8868-6ACF34BF3F41}"/>
    <hyperlink ref="D11" r:id="rId7" xr:uid="{71138C0B-4F7D-4F4D-95EC-6A5185B30775}"/>
    <hyperlink ref="D12" r:id="rId8" xr:uid="{99437CDF-EB45-4E13-91B1-621BE6F7FE58}"/>
    <hyperlink ref="D13" r:id="rId9" xr:uid="{D0354FFF-9BB4-4935-A5E5-DFCABF7A8880}"/>
    <hyperlink ref="D14" r:id="rId10" xr:uid="{17D5FD60-C544-41D6-8FB1-DC0E536CED7E}"/>
    <hyperlink ref="D15" r:id="rId11" xr:uid="{72011F3B-919D-463F-97C6-37B06DBA6C8F}"/>
    <hyperlink ref="D16" r:id="rId12" xr:uid="{F8D30452-2FB9-4127-8265-B2BFD34B281F}"/>
    <hyperlink ref="D17" r:id="rId13" xr:uid="{D7C0DC36-E4AB-49CB-AC36-8A2856D431F0}"/>
    <hyperlink ref="D18" r:id="rId14" xr:uid="{3DFB2A8D-0ADA-4C44-956B-30E1BACC60FA}"/>
    <hyperlink ref="D19" r:id="rId15" xr:uid="{6B0A69D7-B3F9-4E8B-AB94-1064C7FECA2F}"/>
    <hyperlink ref="D20" r:id="rId16" xr:uid="{1A3E2A0B-C043-484B-9674-B51C943B4BE8}"/>
    <hyperlink ref="D21" r:id="rId17" xr:uid="{5A62A845-6873-45BC-8F91-CE33EB88E234}"/>
    <hyperlink ref="D22" r:id="rId18" xr:uid="{14DEC6A2-9BCA-4DFD-866C-DFECE2B00226}"/>
    <hyperlink ref="D23" r:id="rId19" xr:uid="{B1199FE2-45CD-412D-8960-A8B30A03B2C5}"/>
    <hyperlink ref="D24" r:id="rId20" xr:uid="{7509FC51-F09F-4BAF-9011-D363F5A53748}"/>
    <hyperlink ref="D25" r:id="rId21" xr:uid="{FE9C4DA7-2916-49C9-B3EC-155A7657BC96}"/>
    <hyperlink ref="D26" r:id="rId22" xr:uid="{29CD9646-D390-4A9C-ABD7-D7FCC7D69191}"/>
    <hyperlink ref="D27" r:id="rId23" xr:uid="{DC88A487-6D50-488C-8F64-10808110B3E6}"/>
    <hyperlink ref="D28" r:id="rId24" xr:uid="{53D153D6-B5A7-4E84-9475-2055F8AB4409}"/>
    <hyperlink ref="D29" r:id="rId25" xr:uid="{2DED9EE5-8A6B-4C10-8952-9B5B2813C172}"/>
    <hyperlink ref="D30" r:id="rId26" xr:uid="{C3F63009-F58F-4995-B6D0-C0F132387F93}"/>
    <hyperlink ref="D31" r:id="rId27" xr:uid="{CA9764C8-69CE-48E7-AA2C-72A16BE52E26}"/>
    <hyperlink ref="D32" r:id="rId28" xr:uid="{3BA42279-310F-4D79-B13D-4E6D5EFF15D8}"/>
    <hyperlink ref="D33" r:id="rId29" xr:uid="{DBC2D511-931B-4EE9-B521-B7A2D7E75789}"/>
  </hyperlinks>
  <pageMargins left="0.7" right="0.7" top="0.75" bottom="0.75" header="0.3" footer="0.3"/>
  <pageSetup scale="81" fitToHeight="0" orientation="landscape" r:id="rId30"/>
  <rowBreaks count="2" manualBreakCount="2">
    <brk id="9" max="16383" man="1"/>
    <brk id="2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9FE5E0-D7AF-40DA-AE5E-17430002B91E}"/>
</file>

<file path=customXml/itemProps2.xml><?xml version="1.0" encoding="utf-8"?>
<ds:datastoreItem xmlns:ds="http://schemas.openxmlformats.org/officeDocument/2006/customXml" ds:itemID="{9FAD63E4-9320-47EA-926C-51B9DAE0CEF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043829-417F-4AE5-8EB4-C5A3EDA522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Jul Sales</vt:lpstr>
      <vt:lpstr>Aug Sales</vt:lpstr>
      <vt:lpstr>Sept Sales</vt:lpstr>
      <vt:lpstr>Q3 Sales Summary</vt:lpstr>
      <vt:lpstr>'Aug Sales'!Print_Titles</vt:lpstr>
      <vt:lpstr>'Jul Sales'!Print_Titles</vt:lpstr>
      <vt:lpstr>'Q3 Sales Summary'!Print_Titles</vt:lpstr>
      <vt:lpstr>'Sept Sales'!Print_Titles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 Scott</cp:lastModifiedBy>
  <cp:lastPrinted>2016-01-06T03:17:37Z</cp:lastPrinted>
  <dcterms:created xsi:type="dcterms:W3CDTF">2015-10-31T18:12:48Z</dcterms:created>
  <dcterms:modified xsi:type="dcterms:W3CDTF">2022-02-08T23:12:12Z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